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0" yWindow="105" windowWidth="9315" windowHeight="4380"/>
  </bookViews>
  <sheets>
    <sheet name="2018" sheetId="42" r:id="rId1"/>
    <sheet name="2017" sheetId="41" r:id="rId2"/>
    <sheet name="2016" sheetId="40" r:id="rId3"/>
    <sheet name="2015" sheetId="39" r:id="rId4"/>
    <sheet name="2014" sheetId="38" r:id="rId5"/>
    <sheet name="2013" sheetId="37" r:id="rId6"/>
  </sheets>
  <calcPr calcId="145621"/>
</workbook>
</file>

<file path=xl/calcChain.xml><?xml version="1.0" encoding="utf-8"?>
<calcChain xmlns="http://schemas.openxmlformats.org/spreadsheetml/2006/main">
  <c r="M33" i="42" l="1"/>
  <c r="L33" i="42"/>
  <c r="K33" i="42"/>
  <c r="J33" i="42"/>
  <c r="I33" i="42"/>
  <c r="H33" i="42"/>
  <c r="G33" i="42"/>
  <c r="F33" i="42"/>
  <c r="E33" i="42"/>
  <c r="D33" i="42"/>
  <c r="N31" i="42"/>
  <c r="N33" i="42" s="1"/>
  <c r="C31" i="42"/>
  <c r="O31" i="42" s="1"/>
  <c r="E37" i="42" s="1"/>
  <c r="O30" i="42"/>
  <c r="P30" i="42" s="1"/>
  <c r="O29" i="42"/>
  <c r="P29" i="42" s="1"/>
  <c r="O28" i="42"/>
  <c r="P28" i="42" s="1"/>
  <c r="O27" i="42"/>
  <c r="P27" i="42" s="1"/>
  <c r="O26" i="42"/>
  <c r="P26" i="42" s="1"/>
  <c r="O25" i="42"/>
  <c r="P25" i="42" s="1"/>
  <c r="O24" i="42"/>
  <c r="P24" i="42" s="1"/>
  <c r="O23" i="42"/>
  <c r="P23" i="42" s="1"/>
  <c r="O22" i="42"/>
  <c r="P22" i="42" s="1"/>
  <c r="O21" i="42"/>
  <c r="P21" i="42" s="1"/>
  <c r="O20" i="42"/>
  <c r="P20" i="42" s="1"/>
  <c r="O19" i="42"/>
  <c r="P19" i="42" s="1"/>
  <c r="O18" i="42"/>
  <c r="P18" i="42" s="1"/>
  <c r="O17" i="42"/>
  <c r="P17" i="42" s="1"/>
  <c r="O16" i="42"/>
  <c r="P16" i="42" s="1"/>
  <c r="O15" i="42"/>
  <c r="P15" i="42" s="1"/>
  <c r="O14" i="42"/>
  <c r="P14" i="42" s="1"/>
  <c r="O13" i="42"/>
  <c r="P13" i="42" s="1"/>
  <c r="O12" i="42"/>
  <c r="P12" i="42" s="1"/>
  <c r="O11" i="42"/>
  <c r="P11" i="42" s="1"/>
  <c r="O10" i="42"/>
  <c r="P10" i="42" s="1"/>
  <c r="O9" i="42"/>
  <c r="P9" i="42" s="1"/>
  <c r="O8" i="42"/>
  <c r="P8" i="42" s="1"/>
  <c r="O7" i="42"/>
  <c r="P7" i="42" s="1"/>
  <c r="O6" i="42"/>
  <c r="P6" i="42" s="1"/>
  <c r="O5" i="42"/>
  <c r="P33" i="42" l="1"/>
  <c r="E36" i="42" s="1"/>
  <c r="G36" i="42" s="1"/>
  <c r="C33" i="42"/>
  <c r="M31" i="41" l="1"/>
  <c r="L31" i="41"/>
  <c r="K31" i="41"/>
  <c r="J31" i="41"/>
  <c r="I31" i="41"/>
  <c r="H31" i="41"/>
  <c r="G31" i="41"/>
  <c r="F31" i="41"/>
  <c r="E31" i="41"/>
  <c r="D31" i="41"/>
  <c r="C31" i="41"/>
  <c r="B31" i="41"/>
  <c r="O30" i="41"/>
  <c r="O29" i="41"/>
  <c r="O28" i="41"/>
  <c r="O27" i="41"/>
  <c r="O26" i="41"/>
  <c r="O25" i="41"/>
  <c r="O24" i="41"/>
  <c r="O23" i="41"/>
  <c r="O22" i="41"/>
  <c r="O21" i="41"/>
  <c r="O20" i="41"/>
  <c r="O19" i="41"/>
  <c r="O18" i="41"/>
  <c r="O17" i="41"/>
  <c r="O16" i="41"/>
  <c r="O15" i="41"/>
  <c r="O14" i="41"/>
  <c r="O13" i="41"/>
  <c r="O12" i="41"/>
  <c r="O11" i="41"/>
  <c r="O10" i="41"/>
  <c r="M8" i="41"/>
  <c r="L8" i="41"/>
  <c r="K8" i="41"/>
  <c r="J8" i="41"/>
  <c r="I8" i="41"/>
  <c r="H8" i="41"/>
  <c r="G8" i="41"/>
  <c r="F8" i="41"/>
  <c r="E8" i="41"/>
  <c r="D8" i="41"/>
  <c r="C8" i="41"/>
  <c r="B8" i="41"/>
  <c r="O6" i="41"/>
  <c r="O5" i="41"/>
  <c r="O4" i="41"/>
  <c r="O4" i="40"/>
  <c r="O5" i="40"/>
  <c r="O6" i="40"/>
  <c r="B8" i="40"/>
  <c r="C8" i="40"/>
  <c r="D8" i="40"/>
  <c r="E8" i="40"/>
  <c r="F8" i="40"/>
  <c r="G8" i="40"/>
  <c r="H8" i="40"/>
  <c r="I8" i="40"/>
  <c r="J8" i="40"/>
  <c r="K8" i="40"/>
  <c r="L8" i="40"/>
  <c r="M8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25" i="40"/>
  <c r="O26" i="40"/>
  <c r="O27" i="40"/>
  <c r="O28" i="40"/>
  <c r="O29" i="40"/>
  <c r="O30" i="40"/>
  <c r="B31" i="40"/>
  <c r="B35" i="40"/>
  <c r="C31" i="40"/>
  <c r="D31" i="40"/>
  <c r="D35" i="40"/>
  <c r="D36" i="40"/>
  <c r="E31" i="40"/>
  <c r="F31" i="40"/>
  <c r="F35" i="40"/>
  <c r="F36" i="40"/>
  <c r="G31" i="40"/>
  <c r="G35" i="40"/>
  <c r="H31" i="40"/>
  <c r="I31" i="40"/>
  <c r="I35" i="40"/>
  <c r="J31" i="40"/>
  <c r="J35" i="40"/>
  <c r="K31" i="40"/>
  <c r="L31" i="40"/>
  <c r="L35" i="40"/>
  <c r="M31" i="40"/>
  <c r="C35" i="40"/>
  <c r="C36" i="40"/>
  <c r="E35" i="40"/>
  <c r="E36" i="40"/>
  <c r="K35" i="40"/>
  <c r="M35" i="40"/>
  <c r="O35" i="40"/>
  <c r="G36" i="40"/>
  <c r="J36" i="40"/>
  <c r="K36" i="40"/>
  <c r="M36" i="40"/>
  <c r="O4" i="39"/>
  <c r="O5" i="39"/>
  <c r="O6" i="39"/>
  <c r="B8" i="39"/>
  <c r="C8" i="39"/>
  <c r="D8" i="39"/>
  <c r="E8" i="39"/>
  <c r="F8" i="39"/>
  <c r="G8" i="39"/>
  <c r="H8" i="39"/>
  <c r="I8" i="39"/>
  <c r="J8" i="39"/>
  <c r="K8" i="39"/>
  <c r="L8" i="39"/>
  <c r="M8" i="39"/>
  <c r="O10" i="39"/>
  <c r="O11" i="39"/>
  <c r="O12" i="39"/>
  <c r="O13" i="39"/>
  <c r="O14" i="39"/>
  <c r="O15" i="39"/>
  <c r="O16" i="39"/>
  <c r="O17" i="39"/>
  <c r="O18" i="39"/>
  <c r="O19" i="39"/>
  <c r="O20" i="39"/>
  <c r="O21" i="39"/>
  <c r="O22" i="39"/>
  <c r="O23" i="39"/>
  <c r="O24" i="39"/>
  <c r="O25" i="39"/>
  <c r="O26" i="39"/>
  <c r="O27" i="39"/>
  <c r="O28" i="39"/>
  <c r="O29" i="39"/>
  <c r="O30" i="39"/>
  <c r="B31" i="39"/>
  <c r="C31" i="39"/>
  <c r="O31" i="39"/>
  <c r="D31" i="39"/>
  <c r="E31" i="39"/>
  <c r="E35" i="39"/>
  <c r="E36" i="39"/>
  <c r="F31" i="39"/>
  <c r="G31" i="39"/>
  <c r="G35" i="39"/>
  <c r="G36" i="39"/>
  <c r="H31" i="39"/>
  <c r="I31" i="39"/>
  <c r="I35" i="39"/>
  <c r="I36" i="39"/>
  <c r="J31" i="39"/>
  <c r="K31" i="39"/>
  <c r="K35" i="39"/>
  <c r="K36" i="39"/>
  <c r="L31" i="39"/>
  <c r="M31" i="39"/>
  <c r="M35" i="39"/>
  <c r="M36" i="39"/>
  <c r="B35" i="39"/>
  <c r="B36" i="39"/>
  <c r="D35" i="39"/>
  <c r="D36" i="39"/>
  <c r="F35" i="39"/>
  <c r="F36" i="39"/>
  <c r="H35" i="39"/>
  <c r="H36" i="39"/>
  <c r="J35" i="39"/>
  <c r="J36" i="39"/>
  <c r="L35" i="39"/>
  <c r="L36" i="39"/>
  <c r="O4" i="38"/>
  <c r="O8" i="38"/>
  <c r="O5" i="38"/>
  <c r="O6" i="38"/>
  <c r="B8" i="38"/>
  <c r="C8" i="38"/>
  <c r="D8" i="38"/>
  <c r="E8" i="38"/>
  <c r="F8" i="38"/>
  <c r="G8" i="38"/>
  <c r="H8" i="38"/>
  <c r="I8" i="38"/>
  <c r="J8" i="38"/>
  <c r="K8" i="38"/>
  <c r="L8" i="38"/>
  <c r="M8" i="38"/>
  <c r="O10" i="38"/>
  <c r="O11" i="38"/>
  <c r="O12" i="38"/>
  <c r="O13" i="38"/>
  <c r="O14" i="38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O29" i="38"/>
  <c r="O30" i="38"/>
  <c r="B31" i="38"/>
  <c r="C31" i="38"/>
  <c r="O31" i="38"/>
  <c r="D31" i="38"/>
  <c r="E31" i="38"/>
  <c r="E35" i="38"/>
  <c r="E36" i="38"/>
  <c r="F31" i="38"/>
  <c r="G31" i="38"/>
  <c r="G35" i="38"/>
  <c r="G36" i="38"/>
  <c r="H31" i="38"/>
  <c r="I31" i="38"/>
  <c r="I35" i="38"/>
  <c r="I36" i="38"/>
  <c r="J31" i="38"/>
  <c r="K31" i="38"/>
  <c r="K35" i="38"/>
  <c r="K36" i="38"/>
  <c r="L31" i="38"/>
  <c r="M31" i="38"/>
  <c r="M35" i="38"/>
  <c r="M36" i="38"/>
  <c r="B35" i="38"/>
  <c r="B36" i="38"/>
  <c r="D35" i="38"/>
  <c r="D36" i="38"/>
  <c r="F35" i="38"/>
  <c r="F36" i="38"/>
  <c r="H35" i="38"/>
  <c r="H36" i="38"/>
  <c r="J35" i="38"/>
  <c r="J36" i="38"/>
  <c r="L35" i="38"/>
  <c r="L36" i="38"/>
  <c r="M31" i="37"/>
  <c r="M8" i="37"/>
  <c r="M35" i="37"/>
  <c r="M36" i="37"/>
  <c r="L31" i="37"/>
  <c r="K31" i="37"/>
  <c r="K36" i="37"/>
  <c r="K8" i="37"/>
  <c r="K35" i="37"/>
  <c r="J31" i="37"/>
  <c r="I31" i="37"/>
  <c r="I8" i="37"/>
  <c r="I35" i="37"/>
  <c r="I36" i="37"/>
  <c r="H31" i="37"/>
  <c r="G31" i="37"/>
  <c r="G36" i="37"/>
  <c r="G8" i="37"/>
  <c r="G35" i="37"/>
  <c r="F31" i="37"/>
  <c r="E31" i="37"/>
  <c r="E35" i="37"/>
  <c r="E36" i="37"/>
  <c r="D31" i="37"/>
  <c r="C31" i="37"/>
  <c r="B31" i="37"/>
  <c r="O30" i="37"/>
  <c r="O29" i="37"/>
  <c r="O28" i="37"/>
  <c r="O27" i="37"/>
  <c r="O26" i="37"/>
  <c r="O25" i="37"/>
  <c r="O24" i="37"/>
  <c r="O23" i="37"/>
  <c r="O22" i="37"/>
  <c r="O21" i="37"/>
  <c r="O20" i="37"/>
  <c r="O19" i="37"/>
  <c r="O18" i="37"/>
  <c r="O17" i="37"/>
  <c r="O16" i="37"/>
  <c r="O15" i="37"/>
  <c r="O14" i="37"/>
  <c r="O13" i="37"/>
  <c r="O12" i="37"/>
  <c r="O11" i="37"/>
  <c r="O10" i="37"/>
  <c r="L8" i="37"/>
  <c r="J8" i="37"/>
  <c r="H8" i="37"/>
  <c r="F8" i="37"/>
  <c r="E8" i="37"/>
  <c r="D8" i="37"/>
  <c r="C8" i="37"/>
  <c r="B8" i="37"/>
  <c r="O6" i="37"/>
  <c r="O5" i="37"/>
  <c r="O4" i="37"/>
  <c r="O8" i="37"/>
  <c r="B35" i="37"/>
  <c r="D35" i="37"/>
  <c r="F35" i="37"/>
  <c r="H35" i="37"/>
  <c r="J35" i="37"/>
  <c r="L35" i="37"/>
  <c r="B36" i="37"/>
  <c r="D36" i="37"/>
  <c r="F36" i="37"/>
  <c r="H36" i="37"/>
  <c r="J36" i="37"/>
  <c r="L36" i="37"/>
  <c r="C35" i="37"/>
  <c r="C36" i="37"/>
  <c r="O31" i="37"/>
  <c r="O35" i="37"/>
  <c r="O36" i="37"/>
  <c r="B36" i="40"/>
  <c r="C35" i="38"/>
  <c r="C35" i="39"/>
  <c r="O8" i="39"/>
  <c r="O35" i="39"/>
  <c r="C36" i="39"/>
  <c r="O35" i="38"/>
  <c r="O36" i="38"/>
  <c r="C36" i="38"/>
  <c r="O36" i="39"/>
  <c r="H35" i="40"/>
  <c r="O8" i="40"/>
  <c r="H36" i="40"/>
  <c r="O31" i="40"/>
  <c r="I36" i="40"/>
  <c r="L36" i="40"/>
  <c r="O36" i="40"/>
  <c r="B35" i="41"/>
  <c r="D35" i="41"/>
  <c r="F35" i="41"/>
  <c r="H35" i="41"/>
  <c r="J35" i="41"/>
  <c r="L35" i="41"/>
  <c r="O8" i="41"/>
  <c r="O31" i="41"/>
  <c r="C35" i="41"/>
  <c r="E35" i="41"/>
  <c r="G35" i="41"/>
  <c r="I35" i="41"/>
  <c r="K35" i="41"/>
  <c r="M35" i="41"/>
  <c r="O35" i="41"/>
  <c r="F36" i="41"/>
  <c r="H36" i="41"/>
  <c r="J36" i="41"/>
  <c r="L36" i="41"/>
  <c r="E36" i="41"/>
  <c r="B36" i="41"/>
  <c r="C36" i="41"/>
  <c r="D36" i="41"/>
  <c r="G36" i="41"/>
  <c r="I36" i="41"/>
  <c r="K36" i="41"/>
  <c r="M36" i="41"/>
  <c r="O36" i="41"/>
</calcChain>
</file>

<file path=xl/comments1.xml><?xml version="1.0" encoding="utf-8"?>
<comments xmlns="http://schemas.openxmlformats.org/spreadsheetml/2006/main">
  <authors>
    <author>Monti Edoardo</author>
  </authors>
  <commentList>
    <comment ref="J35" authorId="0">
      <text>
        <r>
          <rPr>
            <b/>
            <sz val="9"/>
            <color indexed="81"/>
            <rFont val="Tahoma"/>
            <family val="2"/>
          </rPr>
          <t>non sono conteggiati kg. 2730 delle acque di lavaggio cassonetti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<sst xmlns="http://schemas.openxmlformats.org/spreadsheetml/2006/main" count="474" uniqueCount="115">
  <si>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</si>
  <si>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</si>
  <si>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</si>
  <si>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</si>
  <si>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</si>
  <si>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</si>
  <si>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</si>
  <si>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</si>
  <si>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</si>
  <si>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</si>
  <si>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</si>
  <si>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RSU</t>
  </si>
  <si>
    <t>Umido</t>
  </si>
  <si>
    <t>Plastica</t>
  </si>
  <si>
    <t>Verde</t>
  </si>
  <si>
    <t>Pile</t>
  </si>
  <si>
    <t>Farmaci</t>
  </si>
  <si>
    <t>Batterie</t>
  </si>
  <si>
    <t>Legno</t>
  </si>
  <si>
    <t>Gen.</t>
  </si>
  <si>
    <t>Terra Spazz.</t>
  </si>
  <si>
    <t>Ingombranti</t>
  </si>
  <si>
    <t>Gomme</t>
  </si>
  <si>
    <t>Carta</t>
  </si>
  <si>
    <t>Vetro/All.</t>
  </si>
  <si>
    <t>Ferro</t>
  </si>
  <si>
    <t>Neon</t>
  </si>
  <si>
    <t>Televisori</t>
  </si>
  <si>
    <t>Frigoriferi</t>
  </si>
  <si>
    <t>Bombole</t>
  </si>
  <si>
    <t>Totale a smalt.</t>
  </si>
  <si>
    <t>Totale differenz.</t>
  </si>
  <si>
    <t>Totale rifiuti</t>
  </si>
  <si>
    <t>Assimilati</t>
  </si>
  <si>
    <t>Olio vegetale</t>
  </si>
  <si>
    <t>Vernici</t>
  </si>
  <si>
    <t>Tot. Anno</t>
  </si>
  <si>
    <t>% differenziata</t>
  </si>
  <si>
    <t>Olio minerale</t>
  </si>
  <si>
    <t>macerie</t>
  </si>
  <si>
    <t>Toner</t>
  </si>
  <si>
    <t>Bombolette</t>
  </si>
  <si>
    <t>Somma di Peso(Kg)</t>
  </si>
  <si>
    <t>Data</t>
  </si>
  <si>
    <t>CER</t>
  </si>
  <si>
    <t>CER_Descrizione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</si>
  <si>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</si>
  <si>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</si>
  <si>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</si>
  <si>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</si>
  <si>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</si>
  <si>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</si>
  <si>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</si>
  <si>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</si>
  <si>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</si>
  <si>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</si>
  <si>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</si>
  <si>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</si>
  <si>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Totale</t>
  </si>
  <si>
    <t>200301</t>
  </si>
  <si>
    <t>rifiuti urbani non differenziati</t>
  </si>
  <si>
    <t>200108</t>
  </si>
  <si>
    <t>rifiuti biodegradabili di cucine e mense</t>
  </si>
  <si>
    <t>200201</t>
  </si>
  <si>
    <t>rifiuti biodegradabili</t>
  </si>
  <si>
    <t>200101</t>
  </si>
  <si>
    <t>carta e cartone</t>
  </si>
  <si>
    <t>150101</t>
  </si>
  <si>
    <t>imballaggi di carta e cartone</t>
  </si>
  <si>
    <t>150107</t>
  </si>
  <si>
    <t>imballaggi in vetro</t>
  </si>
  <si>
    <t>200102</t>
  </si>
  <si>
    <t>vetro</t>
  </si>
  <si>
    <t>150102</t>
  </si>
  <si>
    <t>imballaggi in plastica</t>
  </si>
  <si>
    <t>200138</t>
  </si>
  <si>
    <t>legno diverso da quello di cui alla voce 20 01 37</t>
  </si>
  <si>
    <t>200140</t>
  </si>
  <si>
    <t>metalli</t>
  </si>
  <si>
    <t>170904</t>
  </si>
  <si>
    <t>rifiuti misti dell'attivita' di costruzione e demolizione, diversi da quelli di cui alle voci 17 09 01, 17 09 02 e 17 09 03</t>
  </si>
  <si>
    <t>200135</t>
  </si>
  <si>
    <t>apparecchiature elettriche ed elettroniche fuori uso, diverse da quelle di cui alla voce 20 01 21 e 20 01 23, contenenti componenti pericolosi</t>
  </si>
  <si>
    <t>200136</t>
  </si>
  <si>
    <t>apparecchiature elettriche ed elettroniche fuori uso, diverse da quelle di cui alle voci 20 01 21, 20 01 23 e 20 01 35</t>
  </si>
  <si>
    <t>200123</t>
  </si>
  <si>
    <t>apparecchiature fuori uso contenenti clorofluorocarburi</t>
  </si>
  <si>
    <t>200121</t>
  </si>
  <si>
    <t>tubi fluorescenti ed altri rifiuti contenenti mercurio</t>
  </si>
  <si>
    <t>080318</t>
  </si>
  <si>
    <t>toner per stampa esauriti, diversi da quelli di cui alla voce 08 03 17</t>
  </si>
  <si>
    <t>200133</t>
  </si>
  <si>
    <t>batterie e accumulatori di cui alle voci 16 06 01, 16 06 02 e 16 06 03, nonche' batterie e accumulatori non suddivisi contenenti tali batterie</t>
  </si>
  <si>
    <t>160504</t>
  </si>
  <si>
    <t>gas in contenitori a pressione (compresi gli halon), contenenti sostanze pericolose</t>
  </si>
  <si>
    <t>200131</t>
  </si>
  <si>
    <t>medicinali citotossici e citostatici</t>
  </si>
  <si>
    <t>200127</t>
  </si>
  <si>
    <t>vernici, inchiostri, adesivi e resine contenenti sostanze pericolose</t>
  </si>
  <si>
    <t>200126</t>
  </si>
  <si>
    <t>oli e grassi diversi da quelli di cui alla voce 20 01 25</t>
  </si>
  <si>
    <t>200125</t>
  </si>
  <si>
    <t>oli e grassi commestibili</t>
  </si>
  <si>
    <t>160103</t>
  </si>
  <si>
    <t>pneumatici fuori uso</t>
  </si>
  <si>
    <t>200303</t>
  </si>
  <si>
    <t>residui della pulizia stradale</t>
  </si>
  <si>
    <t>200307</t>
  </si>
  <si>
    <t>rifiuti ingombranti</t>
  </si>
  <si>
    <t>200110</t>
  </si>
  <si>
    <t>abbigliamento</t>
  </si>
  <si>
    <t>RD</t>
  </si>
  <si>
    <t>per 100 =</t>
  </si>
  <si>
    <t>N.B.: il calcolo della % della raccoilta differenziata è modificato ed effettuato secondo</t>
  </si>
  <si>
    <t>quanto previsto dalla D.G. Regione Lombardia 21/04/2017 - n°. X/6511.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</si>
</sst>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€]\ * #,##0.00_-;\-[$€]\ * #,##0.00_-;_-[$€]\ * &quot;-&quot;??_-;_-@_-"/>
  </numFmts>
  <fonts count="7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41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3" fontId="0" fillId="0" borderId="0" xfId="0" applyNumberFormat="1"/>
    <xf numFmtId="41" fontId="1" fillId="0" borderId="0" xfId="3"/>
    <xf numFmtId="41" fontId="1" fillId="0" borderId="1" xfId="3" applyBorder="1"/>
    <xf numFmtId="41" fontId="1" fillId="0" borderId="15" xfId="3" applyBorder="1"/>
    <xf numFmtId="0" fontId="0" fillId="0" borderId="8" xfId="0" applyBorder="1"/>
    <xf numFmtId="164" fontId="0" fillId="0" borderId="6" xfId="0" applyNumberFormat="1" applyBorder="1"/>
    <xf numFmtId="164" fontId="0" fillId="0" borderId="9" xfId="0" applyNumberFormat="1" applyBorder="1"/>
    <xf numFmtId="0" fontId="0" fillId="0" borderId="14" xfId="0" applyBorder="1"/>
    <xf numFmtId="164" fontId="0" fillId="0" borderId="15" xfId="0" applyNumberFormat="1" applyBorder="1"/>
    <xf numFmtId="0" fontId="0" fillId="0" borderId="2" xfId="0" applyBorder="1"/>
    <xf numFmtId="0" fontId="0" fillId="0" borderId="5" xfId="0" applyBorder="1"/>
    <xf numFmtId="164" fontId="1" fillId="0" borderId="1" xfId="2" applyNumberFormat="1" applyBorder="1"/>
    <xf numFmtId="164" fontId="1" fillId="0" borderId="14" xfId="2" applyNumberFormat="1" applyBorder="1"/>
    <xf numFmtId="0" fontId="0" fillId="0" borderId="10" xfId="0" applyFill="1" applyBorder="1"/>
    <xf numFmtId="0" fontId="0" fillId="0" borderId="13" xfId="0" applyBorder="1"/>
    <xf numFmtId="0" fontId="0" fillId="0" borderId="17" xfId="0" applyBorder="1"/>
    <xf numFmtId="0" fontId="0" fillId="0" borderId="11" xfId="0" applyFill="1" applyBorder="1"/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0" fillId="0" borderId="7" xfId="0" applyBorder="1"/>
    <xf numFmtId="0" fontId="0" fillId="0" borderId="7" xfId="0" applyFill="1" applyBorder="1"/>
    <xf numFmtId="10" fontId="0" fillId="0" borderId="0" xfId="4" applyNumberFormat="1" applyFont="1"/>
    <xf numFmtId="0" fontId="0" fillId="2" borderId="16" xfId="0" applyFill="1" applyBorder="1"/>
    <xf numFmtId="10" fontId="1" fillId="2" borderId="16" xfId="4" applyNumberFormat="1" applyFill="1" applyBorder="1"/>
    <xf numFmtId="10" fontId="1" fillId="2" borderId="1" xfId="4" applyNumberFormat="1" applyFill="1" applyBorder="1"/>
    <xf numFmtId="0" fontId="0" fillId="2" borderId="1" xfId="0" applyFill="1" applyBorder="1"/>
    <xf numFmtId="165" fontId="0" fillId="0" borderId="0" xfId="1" applyFont="1"/>
    <xf numFmtId="165" fontId="4" fillId="0" borderId="0" xfId="1"/>
    <xf numFmtId="0" fontId="6" fillId="0" borderId="0" xfId="5" applyFont="1" applyAlignment="1">
      <alignment horizontal="left"/>
    </xf>
    <xf numFmtId="14" fontId="6" fillId="0" borderId="0" xfId="5" applyNumberFormat="1" applyFont="1" applyAlignment="1">
      <alignment horizontal="right"/>
    </xf>
    <xf numFmtId="0" fontId="6" fillId="3" borderId="0" xfId="5" applyFont="1" applyFill="1" applyAlignment="1">
      <alignment horizontal="left"/>
    </xf>
    <xf numFmtId="3" fontId="6" fillId="3" borderId="0" xfId="5" applyNumberFormat="1" applyFont="1" applyFill="1" applyAlignment="1">
      <alignment horizontal="right"/>
    </xf>
    <xf numFmtId="0" fontId="6" fillId="4" borderId="0" xfId="5" applyFont="1" applyFill="1" applyAlignment="1">
      <alignment horizontal="left"/>
    </xf>
    <xf numFmtId="3" fontId="6" fillId="4" borderId="0" xfId="5" applyNumberFormat="1" applyFont="1" applyFill="1" applyAlignment="1">
      <alignment horizontal="right"/>
    </xf>
    <xf numFmtId="3" fontId="6" fillId="0" borderId="0" xfId="5" applyNumberFormat="1" applyFont="1" applyAlignment="1">
      <alignment horizontal="right"/>
    </xf>
    <xf numFmtId="0" fontId="0" fillId="4" borderId="0" xfId="0" applyFill="1" applyAlignment="1">
      <alignment horizontal="right"/>
    </xf>
    <xf numFmtId="3" fontId="0" fillId="4" borderId="0" xfId="0" applyNumberFormat="1" applyFill="1"/>
    <xf numFmtId="3" fontId="0" fillId="0" borderId="19" xfId="0" applyNumberFormat="1" applyBorder="1"/>
    <xf numFmtId="10" fontId="0" fillId="5" borderId="0" xfId="0" applyNumberFormat="1" applyFill="1"/>
  </cellXfs>
  <cellStyles count="6">
    <cellStyle name="Euro" xfId="1"/>
    <cellStyle name="Migliaia" xfId="2" builtinId="3"/>
    <cellStyle name="Migliaia [0]" xfId="3" builtinId="6"/>
    <cellStyle name="Normale" xfId="0" builtinId="0"/>
    <cellStyle name="Normale 2" xfId="5"/>
    <cellStyle name="Percentual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34</xdr:row>
          <xdr:rowOff>142875</xdr:rowOff>
        </xdr:from>
        <xdr:to>
          <xdr:col>3</xdr:col>
          <xdr:colOff>304800</xdr:colOff>
          <xdr:row>37</xdr:row>
          <xdr:rowOff>57150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P40"/>
  <sheetViews>
    <sheetView tabSelected="1" zoomScale="90" workbookViewId="0">
      <selection activeCell="H43" sqref="H43"/>
    </sheetView>
  </sheetViews>
  <sheetFormatPr defaultRowHeight="12.75" x14ac:dyDescent="0.2"/>
  <cols>
    <col min="1" max="1" width="14" bestFit="1" customWidth="1"/>
    <col min="2" max="2" width="40.28515625" customWidth="1"/>
    <col min="3" max="11" width="11.140625" bestFit="1" customWidth="1"/>
    <col min="12" max="12" width="11.85546875" customWidth="1"/>
    <col min="13" max="13" width="11.140625" bestFit="1" customWidth="1"/>
    <col min="14" max="14" width="10.42578125" customWidth="1"/>
    <col min="15" max="15" width="12.140625" bestFit="1" customWidth="1"/>
    <col min="16" max="16" width="11" bestFit="1" customWidth="1"/>
  </cols>
  <sheetData>
    <row r="3" spans="1:16" x14ac:dyDescent="0.2">
      <c r="A3" s="35" t="s">
        <v>42</v>
      </c>
      <c r="B3" s="35"/>
      <c r="C3" s="35" t="s">
        <v>43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x14ac:dyDescent="0.2">
      <c r="A4" s="35" t="s">
        <v>44</v>
      </c>
      <c r="B4" s="35" t="s">
        <v>45</v>
      </c>
      <c r="C4" t="s">
        <v>46</v>
      </c>
      <c r="D4" s="36" t="s">
        <v>47</v>
      </c>
      <c r="E4" s="36" t="s">
        <v>48</v>
      </c>
      <c r="F4" s="36" t="s">
        <v>49</v>
      </c>
      <c r="G4" s="36" t="s">
        <v>50</v>
      </c>
      <c r="H4" s="36" t="s">
        <v>51</v>
      </c>
      <c r="I4" s="36" t="s">
        <v>52</v>
      </c>
      <c r="J4" s="36" t="s">
        <v>53</v>
      </c>
      <c r="K4" s="36" t="s">
        <v>54</v>
      </c>
      <c r="L4" s="36" t="s">
        <v>55</v>
      </c>
      <c r="M4" s="36" t="s">
        <v>56</v>
      </c>
      <c r="N4" s="36" t="s">
        <v>57</v>
      </c>
      <c r="O4" s="36" t="s">
        <v>58</v>
      </c>
    </row>
    <row r="5" spans="1:16" x14ac:dyDescent="0.2">
      <c r="A5" s="37" t="s">
        <v>59</v>
      </c>
      <c r="B5" s="37" t="s">
        <v>60</v>
      </c>
      <c r="C5" s="38">
        <v>624070</v>
      </c>
      <c r="D5" s="38">
        <v>523820</v>
      </c>
      <c r="E5" s="38">
        <v>604640</v>
      </c>
      <c r="F5" s="38">
        <v>593360</v>
      </c>
      <c r="G5" s="38">
        <v>634200</v>
      </c>
      <c r="H5" s="38">
        <v>576460</v>
      </c>
      <c r="I5" s="38">
        <v>564180</v>
      </c>
      <c r="J5" s="38">
        <v>467800</v>
      </c>
      <c r="K5" s="38">
        <v>530060</v>
      </c>
      <c r="L5" s="38">
        <v>592820</v>
      </c>
      <c r="M5" s="38">
        <v>605080</v>
      </c>
      <c r="N5" s="38">
        <v>560000</v>
      </c>
      <c r="O5" s="38">
        <f>SUM(C5:N5)</f>
        <v>6876490</v>
      </c>
    </row>
    <row r="6" spans="1:16" x14ac:dyDescent="0.2">
      <c r="A6" s="39" t="s">
        <v>61</v>
      </c>
      <c r="B6" s="39" t="s">
        <v>62</v>
      </c>
      <c r="C6" s="40">
        <v>295260</v>
      </c>
      <c r="D6" s="40">
        <v>254520</v>
      </c>
      <c r="E6" s="40">
        <v>289320</v>
      </c>
      <c r="F6" s="40">
        <v>254460</v>
      </c>
      <c r="G6" s="40">
        <v>299840</v>
      </c>
      <c r="H6" s="40">
        <v>278680</v>
      </c>
      <c r="I6" s="40">
        <v>273540</v>
      </c>
      <c r="J6" s="40">
        <v>251200</v>
      </c>
      <c r="K6" s="40">
        <v>244240</v>
      </c>
      <c r="L6" s="40">
        <v>274740</v>
      </c>
      <c r="M6" s="40">
        <v>287620</v>
      </c>
      <c r="N6" s="40">
        <v>274480</v>
      </c>
      <c r="O6" s="40">
        <f t="shared" ref="O6:O29" si="0">SUM(C6:N6)</f>
        <v>3277900</v>
      </c>
      <c r="P6" s="6">
        <f t="shared" ref="P6:P30" si="1">O6</f>
        <v>3277900</v>
      </c>
    </row>
    <row r="7" spans="1:16" x14ac:dyDescent="0.2">
      <c r="A7" s="39" t="s">
        <v>63</v>
      </c>
      <c r="B7" s="39" t="s">
        <v>64</v>
      </c>
      <c r="C7" s="40">
        <v>105060</v>
      </c>
      <c r="D7" s="40">
        <v>87380</v>
      </c>
      <c r="E7" s="40">
        <v>96580</v>
      </c>
      <c r="F7" s="40">
        <v>207280</v>
      </c>
      <c r="G7" s="40">
        <v>228060</v>
      </c>
      <c r="H7" s="40">
        <v>220380</v>
      </c>
      <c r="I7" s="40">
        <v>167420</v>
      </c>
      <c r="J7" s="40">
        <v>178340</v>
      </c>
      <c r="K7" s="40">
        <v>197960</v>
      </c>
      <c r="L7" s="40">
        <v>163680</v>
      </c>
      <c r="M7" s="40">
        <v>206840</v>
      </c>
      <c r="N7" s="40">
        <v>159320</v>
      </c>
      <c r="O7" s="40">
        <f t="shared" si="0"/>
        <v>2018300</v>
      </c>
      <c r="P7" s="6">
        <f t="shared" si="1"/>
        <v>2018300</v>
      </c>
    </row>
    <row r="8" spans="1:16" x14ac:dyDescent="0.2">
      <c r="A8" s="39" t="s">
        <v>65</v>
      </c>
      <c r="B8" s="39" t="s">
        <v>66</v>
      </c>
      <c r="C8" s="40">
        <v>192100</v>
      </c>
      <c r="D8" s="40">
        <v>112960</v>
      </c>
      <c r="E8" s="40">
        <v>133300</v>
      </c>
      <c r="F8" s="40">
        <v>129980</v>
      </c>
      <c r="G8" s="40">
        <v>139440</v>
      </c>
      <c r="H8" s="40">
        <v>132460</v>
      </c>
      <c r="I8" s="40">
        <v>120220</v>
      </c>
      <c r="J8" s="40">
        <v>104820</v>
      </c>
      <c r="K8" s="40">
        <v>132320</v>
      </c>
      <c r="L8" s="40">
        <v>126500</v>
      </c>
      <c r="M8" s="40">
        <v>134740</v>
      </c>
      <c r="N8" s="40">
        <v>126880</v>
      </c>
      <c r="O8" s="40">
        <f t="shared" si="0"/>
        <v>1585720</v>
      </c>
      <c r="P8" s="6">
        <f t="shared" si="1"/>
        <v>1585720</v>
      </c>
    </row>
    <row r="9" spans="1:16" x14ac:dyDescent="0.2">
      <c r="A9" s="39" t="s">
        <v>67</v>
      </c>
      <c r="B9" s="39" t="s">
        <v>68</v>
      </c>
      <c r="C9" s="40"/>
      <c r="D9" s="40">
        <v>46440</v>
      </c>
      <c r="E9" s="40">
        <v>55980</v>
      </c>
      <c r="F9" s="40">
        <v>44800</v>
      </c>
      <c r="G9" s="40">
        <v>52700</v>
      </c>
      <c r="H9" s="40">
        <v>54340</v>
      </c>
      <c r="I9" s="40">
        <v>53920</v>
      </c>
      <c r="J9" s="40">
        <v>21980</v>
      </c>
      <c r="K9" s="40">
        <v>49620</v>
      </c>
      <c r="L9" s="40">
        <v>52600</v>
      </c>
      <c r="M9" s="40">
        <v>52640</v>
      </c>
      <c r="N9" s="40">
        <v>49020</v>
      </c>
      <c r="O9" s="40">
        <f t="shared" si="0"/>
        <v>534040</v>
      </c>
      <c r="P9" s="6">
        <f t="shared" si="1"/>
        <v>534040</v>
      </c>
    </row>
    <row r="10" spans="1:16" x14ac:dyDescent="0.2">
      <c r="A10" s="39" t="s">
        <v>69</v>
      </c>
      <c r="B10" s="39" t="s">
        <v>70</v>
      </c>
      <c r="C10" s="40"/>
      <c r="D10" s="40">
        <v>149240</v>
      </c>
      <c r="E10" s="40">
        <v>164430</v>
      </c>
      <c r="F10" s="40">
        <v>167390</v>
      </c>
      <c r="G10" s="40">
        <v>175410</v>
      </c>
      <c r="H10" s="40">
        <v>157490</v>
      </c>
      <c r="I10" s="40">
        <v>163780</v>
      </c>
      <c r="J10" s="40">
        <v>138860</v>
      </c>
      <c r="K10" s="40">
        <v>146180</v>
      </c>
      <c r="L10" s="40">
        <v>167830</v>
      </c>
      <c r="M10" s="40">
        <v>161250</v>
      </c>
      <c r="N10" s="40">
        <v>165600</v>
      </c>
      <c r="O10" s="40">
        <f t="shared" si="0"/>
        <v>1757460</v>
      </c>
      <c r="P10" s="6">
        <f t="shared" si="1"/>
        <v>1757460</v>
      </c>
    </row>
    <row r="11" spans="1:16" x14ac:dyDescent="0.2">
      <c r="A11" s="39" t="s">
        <v>71</v>
      </c>
      <c r="B11" s="39" t="s">
        <v>72</v>
      </c>
      <c r="C11" s="40">
        <v>199870</v>
      </c>
      <c r="D11" s="40">
        <v>9760</v>
      </c>
      <c r="E11" s="40">
        <v>10440</v>
      </c>
      <c r="F11" s="40"/>
      <c r="G11" s="40">
        <v>6620</v>
      </c>
      <c r="H11" s="40">
        <v>10500</v>
      </c>
      <c r="I11" s="40"/>
      <c r="J11" s="40">
        <v>16940</v>
      </c>
      <c r="K11" s="40">
        <v>9600</v>
      </c>
      <c r="L11" s="40">
        <v>9240</v>
      </c>
      <c r="M11" s="40"/>
      <c r="N11" s="40">
        <v>11880</v>
      </c>
      <c r="O11" s="40">
        <f t="shared" si="0"/>
        <v>284850</v>
      </c>
      <c r="P11" s="6">
        <f t="shared" si="1"/>
        <v>284850</v>
      </c>
    </row>
    <row r="12" spans="1:16" x14ac:dyDescent="0.2">
      <c r="A12" s="39" t="s">
        <v>73</v>
      </c>
      <c r="B12" s="39" t="s">
        <v>74</v>
      </c>
      <c r="C12" s="40">
        <v>72280</v>
      </c>
      <c r="D12" s="40">
        <v>62180</v>
      </c>
      <c r="E12" s="40">
        <v>74920</v>
      </c>
      <c r="F12" s="40">
        <v>81120</v>
      </c>
      <c r="G12" s="40">
        <v>82380</v>
      </c>
      <c r="H12" s="40">
        <v>82360</v>
      </c>
      <c r="I12" s="40">
        <v>74520</v>
      </c>
      <c r="J12" s="40">
        <v>66060</v>
      </c>
      <c r="K12" s="40">
        <v>73880</v>
      </c>
      <c r="L12" s="40">
        <v>77880</v>
      </c>
      <c r="M12" s="40">
        <v>69160</v>
      </c>
      <c r="N12" s="40">
        <v>77100</v>
      </c>
      <c r="O12" s="40">
        <f t="shared" si="0"/>
        <v>893840</v>
      </c>
      <c r="P12" s="6">
        <f t="shared" si="1"/>
        <v>893840</v>
      </c>
    </row>
    <row r="13" spans="1:16" x14ac:dyDescent="0.2">
      <c r="A13" s="39" t="s">
        <v>75</v>
      </c>
      <c r="B13" s="39" t="s">
        <v>76</v>
      </c>
      <c r="C13" s="40">
        <v>128360</v>
      </c>
      <c r="D13" s="40">
        <v>103300</v>
      </c>
      <c r="E13" s="40">
        <v>103180</v>
      </c>
      <c r="F13" s="40">
        <v>132600</v>
      </c>
      <c r="G13" s="40">
        <v>112680</v>
      </c>
      <c r="H13" s="40">
        <v>134980</v>
      </c>
      <c r="I13" s="40">
        <v>113840</v>
      </c>
      <c r="J13" s="40">
        <v>116620</v>
      </c>
      <c r="K13" s="40">
        <v>123500</v>
      </c>
      <c r="L13" s="40">
        <v>134760</v>
      </c>
      <c r="M13" s="40">
        <v>114080</v>
      </c>
      <c r="N13" s="40">
        <v>89060</v>
      </c>
      <c r="O13" s="40">
        <f t="shared" si="0"/>
        <v>1406960</v>
      </c>
      <c r="P13" s="6">
        <f t="shared" si="1"/>
        <v>1406960</v>
      </c>
    </row>
    <row r="14" spans="1:16" x14ac:dyDescent="0.2">
      <c r="A14" s="39" t="s">
        <v>77</v>
      </c>
      <c r="B14" s="39" t="s">
        <v>78</v>
      </c>
      <c r="C14" s="40">
        <v>22820</v>
      </c>
      <c r="D14" s="40">
        <v>14560</v>
      </c>
      <c r="E14" s="40">
        <v>22520</v>
      </c>
      <c r="F14" s="40">
        <v>20920</v>
      </c>
      <c r="G14" s="40">
        <v>21660</v>
      </c>
      <c r="H14" s="40">
        <v>19780</v>
      </c>
      <c r="I14" s="40">
        <v>23400</v>
      </c>
      <c r="J14" s="40">
        <v>17280</v>
      </c>
      <c r="K14" s="40">
        <v>21890</v>
      </c>
      <c r="L14" s="40">
        <v>25620</v>
      </c>
      <c r="M14" s="40">
        <v>23660</v>
      </c>
      <c r="N14" s="40">
        <v>13680</v>
      </c>
      <c r="O14" s="40">
        <f t="shared" si="0"/>
        <v>247790</v>
      </c>
      <c r="P14" s="6">
        <f t="shared" si="1"/>
        <v>247790</v>
      </c>
    </row>
    <row r="15" spans="1:16" x14ac:dyDescent="0.2">
      <c r="A15" s="39" t="s">
        <v>79</v>
      </c>
      <c r="B15" s="39" t="s">
        <v>80</v>
      </c>
      <c r="C15" s="40">
        <v>35240</v>
      </c>
      <c r="D15" s="40">
        <v>38720</v>
      </c>
      <c r="E15" s="40">
        <v>41360</v>
      </c>
      <c r="F15" s="40">
        <v>38140</v>
      </c>
      <c r="G15" s="40">
        <v>47060</v>
      </c>
      <c r="H15" s="40">
        <v>37260</v>
      </c>
      <c r="I15" s="40">
        <v>34700</v>
      </c>
      <c r="J15" s="40">
        <v>35840</v>
      </c>
      <c r="K15" s="40">
        <v>36240</v>
      </c>
      <c r="L15" s="40">
        <v>39980</v>
      </c>
      <c r="M15" s="40">
        <v>29900</v>
      </c>
      <c r="N15" s="40">
        <v>27360</v>
      </c>
      <c r="O15" s="40">
        <f t="shared" si="0"/>
        <v>441800</v>
      </c>
      <c r="P15" s="6">
        <f t="shared" si="1"/>
        <v>441800</v>
      </c>
    </row>
    <row r="16" spans="1:16" x14ac:dyDescent="0.2">
      <c r="A16" s="39" t="s">
        <v>81</v>
      </c>
      <c r="B16" s="39" t="s">
        <v>82</v>
      </c>
      <c r="C16" s="40">
        <v>15369</v>
      </c>
      <c r="D16" s="40">
        <v>3170</v>
      </c>
      <c r="E16" s="40">
        <v>1890</v>
      </c>
      <c r="F16" s="40">
        <v>4300</v>
      </c>
      <c r="G16" s="40">
        <v>2190</v>
      </c>
      <c r="H16" s="40">
        <v>1870</v>
      </c>
      <c r="I16" s="40">
        <v>5080</v>
      </c>
      <c r="J16" s="40">
        <v>2650</v>
      </c>
      <c r="K16" s="40">
        <v>5300</v>
      </c>
      <c r="L16" s="40">
        <v>1800</v>
      </c>
      <c r="M16" s="40">
        <v>4190</v>
      </c>
      <c r="N16" s="40">
        <v>4080</v>
      </c>
      <c r="O16" s="40">
        <f t="shared" si="0"/>
        <v>51889</v>
      </c>
      <c r="P16" s="6">
        <f t="shared" si="1"/>
        <v>51889</v>
      </c>
    </row>
    <row r="17" spans="1:16" x14ac:dyDescent="0.2">
      <c r="A17" s="39" t="s">
        <v>83</v>
      </c>
      <c r="B17" s="39" t="s">
        <v>84</v>
      </c>
      <c r="C17" s="40">
        <v>0</v>
      </c>
      <c r="D17" s="40">
        <v>7955</v>
      </c>
      <c r="E17" s="40">
        <v>8437</v>
      </c>
      <c r="F17" s="40">
        <v>10341</v>
      </c>
      <c r="G17" s="40">
        <v>9415</v>
      </c>
      <c r="H17" s="40">
        <v>10320</v>
      </c>
      <c r="I17" s="40">
        <v>8040</v>
      </c>
      <c r="J17" s="40">
        <v>7120</v>
      </c>
      <c r="K17" s="40">
        <v>13880</v>
      </c>
      <c r="L17" s="40">
        <v>8600</v>
      </c>
      <c r="M17" s="40">
        <v>13390</v>
      </c>
      <c r="N17" s="40">
        <v>10850</v>
      </c>
      <c r="O17" s="40">
        <f t="shared" si="0"/>
        <v>108348</v>
      </c>
      <c r="P17" s="6">
        <f t="shared" si="1"/>
        <v>108348</v>
      </c>
    </row>
    <row r="18" spans="1:16" x14ac:dyDescent="0.2">
      <c r="A18" s="39" t="s">
        <v>85</v>
      </c>
      <c r="B18" s="39" t="s">
        <v>86</v>
      </c>
      <c r="C18" s="40">
        <v>4420</v>
      </c>
      <c r="D18" s="40">
        <v>4920</v>
      </c>
      <c r="E18" s="40">
        <v>3120</v>
      </c>
      <c r="F18" s="40">
        <v>3620</v>
      </c>
      <c r="G18" s="40">
        <v>7060</v>
      </c>
      <c r="H18" s="40">
        <v>6620</v>
      </c>
      <c r="I18" s="40">
        <v>3880</v>
      </c>
      <c r="J18" s="40">
        <v>4940</v>
      </c>
      <c r="K18" s="40">
        <v>6340</v>
      </c>
      <c r="L18" s="40">
        <v>4500</v>
      </c>
      <c r="M18" s="40">
        <v>6380</v>
      </c>
      <c r="N18" s="40">
        <v>3170</v>
      </c>
      <c r="O18" s="40">
        <f t="shared" si="0"/>
        <v>58970</v>
      </c>
      <c r="P18" s="6">
        <f t="shared" si="1"/>
        <v>58970</v>
      </c>
    </row>
    <row r="19" spans="1:16" x14ac:dyDescent="0.2">
      <c r="A19" s="39" t="s">
        <v>87</v>
      </c>
      <c r="B19" s="39" t="s">
        <v>88</v>
      </c>
      <c r="C19" s="40">
        <v>144</v>
      </c>
      <c r="D19" s="40">
        <v>172</v>
      </c>
      <c r="E19" s="40">
        <v>154</v>
      </c>
      <c r="F19" s="40">
        <v>149</v>
      </c>
      <c r="G19" s="40">
        <v>200</v>
      </c>
      <c r="H19" s="40">
        <v>151.5</v>
      </c>
      <c r="I19" s="40">
        <v>132</v>
      </c>
      <c r="J19" s="40">
        <v>156</v>
      </c>
      <c r="K19" s="40">
        <v>136</v>
      </c>
      <c r="L19" s="40">
        <v>89</v>
      </c>
      <c r="M19" s="40">
        <v>130</v>
      </c>
      <c r="N19" s="40">
        <v>133</v>
      </c>
      <c r="O19" s="40">
        <f t="shared" si="0"/>
        <v>1746.5</v>
      </c>
      <c r="P19" s="6">
        <f t="shared" si="1"/>
        <v>1746.5</v>
      </c>
    </row>
    <row r="20" spans="1:16" x14ac:dyDescent="0.2">
      <c r="A20" s="39" t="s">
        <v>89</v>
      </c>
      <c r="B20" s="39" t="s">
        <v>90</v>
      </c>
      <c r="C20" s="40">
        <v>0</v>
      </c>
      <c r="D20" s="40">
        <v>120</v>
      </c>
      <c r="E20" s="40"/>
      <c r="F20" s="40">
        <v>62</v>
      </c>
      <c r="G20" s="40">
        <v>171</v>
      </c>
      <c r="H20" s="40"/>
      <c r="I20" s="40">
        <v>165</v>
      </c>
      <c r="J20" s="40">
        <v>168</v>
      </c>
      <c r="K20" s="40">
        <v>418</v>
      </c>
      <c r="L20" s="40"/>
      <c r="M20" s="40">
        <v>197</v>
      </c>
      <c r="N20" s="40">
        <v>126</v>
      </c>
      <c r="O20" s="40">
        <f t="shared" si="0"/>
        <v>1427</v>
      </c>
      <c r="P20" s="6">
        <f t="shared" si="1"/>
        <v>1427</v>
      </c>
    </row>
    <row r="21" spans="1:16" x14ac:dyDescent="0.2">
      <c r="A21" s="39" t="s">
        <v>91</v>
      </c>
      <c r="B21" s="39" t="s">
        <v>92</v>
      </c>
      <c r="C21" s="40">
        <v>1442</v>
      </c>
      <c r="D21" s="40">
        <v>503</v>
      </c>
      <c r="E21" s="40">
        <v>308</v>
      </c>
      <c r="F21" s="40">
        <v>1929</v>
      </c>
      <c r="G21" s="40">
        <v>356</v>
      </c>
      <c r="H21" s="40">
        <v>412</v>
      </c>
      <c r="I21" s="40">
        <v>325</v>
      </c>
      <c r="J21" s="40">
        <v>376</v>
      </c>
      <c r="K21" s="40">
        <v>1820</v>
      </c>
      <c r="L21" s="40">
        <v>2124</v>
      </c>
      <c r="M21" s="40">
        <v>279</v>
      </c>
      <c r="N21" s="40">
        <v>287</v>
      </c>
      <c r="O21" s="40">
        <f t="shared" si="0"/>
        <v>10161</v>
      </c>
      <c r="P21" s="6">
        <f t="shared" si="1"/>
        <v>10161</v>
      </c>
    </row>
    <row r="22" spans="1:16" x14ac:dyDescent="0.2">
      <c r="A22" s="39" t="s">
        <v>93</v>
      </c>
      <c r="B22" s="39" t="s">
        <v>94</v>
      </c>
      <c r="C22" s="40">
        <v>0</v>
      </c>
      <c r="D22" s="40">
        <v>63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>
        <f t="shared" si="0"/>
        <v>63</v>
      </c>
      <c r="P22" s="6">
        <f t="shared" si="1"/>
        <v>63</v>
      </c>
    </row>
    <row r="23" spans="1:16" x14ac:dyDescent="0.2">
      <c r="A23" s="39" t="s">
        <v>95</v>
      </c>
      <c r="B23" s="39" t="s">
        <v>96</v>
      </c>
      <c r="C23" s="40">
        <v>52</v>
      </c>
      <c r="D23" s="40">
        <v>439</v>
      </c>
      <c r="E23" s="40">
        <v>365</v>
      </c>
      <c r="F23" s="40">
        <v>311</v>
      </c>
      <c r="G23" s="40">
        <v>486</v>
      </c>
      <c r="H23" s="40">
        <v>406</v>
      </c>
      <c r="I23" s="40">
        <v>485</v>
      </c>
      <c r="J23" s="40">
        <v>375</v>
      </c>
      <c r="K23" s="40">
        <v>362</v>
      </c>
      <c r="L23" s="40">
        <v>497</v>
      </c>
      <c r="M23" s="40">
        <v>440</v>
      </c>
      <c r="N23" s="40">
        <v>455</v>
      </c>
      <c r="O23" s="40">
        <f t="shared" si="0"/>
        <v>4673</v>
      </c>
      <c r="P23" s="6">
        <f t="shared" si="1"/>
        <v>4673</v>
      </c>
    </row>
    <row r="24" spans="1:16" x14ac:dyDescent="0.2">
      <c r="A24" s="39" t="s">
        <v>97</v>
      </c>
      <c r="B24" s="39" t="s">
        <v>98</v>
      </c>
      <c r="C24" s="40">
        <v>2819</v>
      </c>
      <c r="D24" s="40">
        <v>2178</v>
      </c>
      <c r="E24" s="40"/>
      <c r="F24" s="40">
        <v>3275</v>
      </c>
      <c r="G24" s="40">
        <v>3379</v>
      </c>
      <c r="H24" s="40">
        <v>1807</v>
      </c>
      <c r="I24" s="40">
        <v>3993</v>
      </c>
      <c r="J24" s="40">
        <v>2686</v>
      </c>
      <c r="K24" s="40">
        <v>4785</v>
      </c>
      <c r="L24" s="40">
        <v>967</v>
      </c>
      <c r="M24" s="40">
        <v>4015</v>
      </c>
      <c r="N24" s="40">
        <v>2440</v>
      </c>
      <c r="O24" s="40">
        <f t="shared" si="0"/>
        <v>32344</v>
      </c>
      <c r="P24" s="6">
        <f t="shared" si="1"/>
        <v>32344</v>
      </c>
    </row>
    <row r="25" spans="1:16" x14ac:dyDescent="0.2">
      <c r="A25" s="39" t="s">
        <v>99</v>
      </c>
      <c r="B25" s="39" t="s">
        <v>100</v>
      </c>
      <c r="C25" s="40">
        <v>350</v>
      </c>
      <c r="D25" s="40"/>
      <c r="E25" s="40">
        <v>400</v>
      </c>
      <c r="F25" s="40">
        <v>250</v>
      </c>
      <c r="G25" s="40">
        <v>500</v>
      </c>
      <c r="H25" s="40">
        <v>500</v>
      </c>
      <c r="I25" s="40"/>
      <c r="J25" s="40">
        <v>400</v>
      </c>
      <c r="K25" s="40">
        <v>500</v>
      </c>
      <c r="L25" s="40">
        <v>500</v>
      </c>
      <c r="M25" s="40"/>
      <c r="N25" s="40"/>
      <c r="O25" s="40">
        <f t="shared" si="0"/>
        <v>3400</v>
      </c>
      <c r="P25" s="6">
        <f t="shared" si="1"/>
        <v>3400</v>
      </c>
    </row>
    <row r="26" spans="1:16" x14ac:dyDescent="0.2">
      <c r="A26" s="39" t="s">
        <v>101</v>
      </c>
      <c r="B26" s="39" t="s">
        <v>102</v>
      </c>
      <c r="C26" s="40"/>
      <c r="D26" s="40">
        <v>310</v>
      </c>
      <c r="E26" s="40">
        <v>1080</v>
      </c>
      <c r="F26" s="40">
        <v>60</v>
      </c>
      <c r="G26" s="40">
        <v>1000</v>
      </c>
      <c r="H26" s="40">
        <v>420</v>
      </c>
      <c r="I26" s="40">
        <v>805</v>
      </c>
      <c r="J26" s="40">
        <v>155</v>
      </c>
      <c r="K26" s="40">
        <v>880</v>
      </c>
      <c r="L26" s="40">
        <v>135</v>
      </c>
      <c r="M26" s="40">
        <v>715</v>
      </c>
      <c r="N26" s="40">
        <v>615</v>
      </c>
      <c r="O26" s="40">
        <f t="shared" si="0"/>
        <v>6175</v>
      </c>
      <c r="P26" s="6">
        <f t="shared" si="1"/>
        <v>6175</v>
      </c>
    </row>
    <row r="27" spans="1:16" x14ac:dyDescent="0.2">
      <c r="A27" s="39" t="s">
        <v>103</v>
      </c>
      <c r="B27" s="39" t="s">
        <v>104</v>
      </c>
      <c r="C27" s="40">
        <v>3160</v>
      </c>
      <c r="D27" s="40"/>
      <c r="E27" s="40">
        <v>3460</v>
      </c>
      <c r="F27" s="40">
        <v>3040</v>
      </c>
      <c r="G27" s="40"/>
      <c r="H27" s="40">
        <v>3380</v>
      </c>
      <c r="I27" s="40">
        <v>3580</v>
      </c>
      <c r="J27" s="40"/>
      <c r="K27" s="40">
        <v>3720</v>
      </c>
      <c r="L27" s="40"/>
      <c r="M27" s="40">
        <v>4540</v>
      </c>
      <c r="N27" s="40"/>
      <c r="O27" s="40">
        <f t="shared" si="0"/>
        <v>24880</v>
      </c>
      <c r="P27" s="6">
        <f t="shared" si="1"/>
        <v>24880</v>
      </c>
    </row>
    <row r="28" spans="1:16" x14ac:dyDescent="0.2">
      <c r="A28" s="39" t="s">
        <v>105</v>
      </c>
      <c r="B28" s="39" t="s">
        <v>106</v>
      </c>
      <c r="C28" s="40">
        <v>56540</v>
      </c>
      <c r="D28" s="40">
        <v>62500</v>
      </c>
      <c r="E28" s="40">
        <v>48720</v>
      </c>
      <c r="F28" s="40">
        <v>58500</v>
      </c>
      <c r="G28" s="40">
        <v>60000</v>
      </c>
      <c r="H28" s="40">
        <v>49520</v>
      </c>
      <c r="I28" s="40">
        <v>49860</v>
      </c>
      <c r="J28" s="40">
        <v>40320</v>
      </c>
      <c r="K28" s="40">
        <v>33880</v>
      </c>
      <c r="L28" s="40">
        <v>71920</v>
      </c>
      <c r="M28" s="40">
        <v>104620</v>
      </c>
      <c r="N28" s="40">
        <v>65880</v>
      </c>
      <c r="O28" s="40">
        <f t="shared" si="0"/>
        <v>702260</v>
      </c>
      <c r="P28" s="6">
        <f t="shared" si="1"/>
        <v>702260</v>
      </c>
    </row>
    <row r="29" spans="1:16" x14ac:dyDescent="0.2">
      <c r="A29" s="39" t="s">
        <v>107</v>
      </c>
      <c r="B29" s="39" t="s">
        <v>108</v>
      </c>
      <c r="C29" s="40">
        <v>201060</v>
      </c>
      <c r="D29" s="40">
        <v>189650</v>
      </c>
      <c r="E29" s="40">
        <v>221140</v>
      </c>
      <c r="F29" s="40">
        <v>190060</v>
      </c>
      <c r="G29" s="40">
        <v>266610</v>
      </c>
      <c r="H29" s="40">
        <v>228110</v>
      </c>
      <c r="I29" s="40">
        <v>220480</v>
      </c>
      <c r="J29" s="40">
        <v>180440</v>
      </c>
      <c r="K29" s="40">
        <v>197250</v>
      </c>
      <c r="L29" s="40">
        <v>224080</v>
      </c>
      <c r="M29" s="40">
        <v>221270</v>
      </c>
      <c r="N29" s="40">
        <v>185110</v>
      </c>
      <c r="O29" s="40">
        <f t="shared" si="0"/>
        <v>2525260</v>
      </c>
      <c r="P29" s="6">
        <f t="shared" si="1"/>
        <v>2525260</v>
      </c>
    </row>
    <row r="30" spans="1:16" x14ac:dyDescent="0.2">
      <c r="A30" s="39" t="s">
        <v>109</v>
      </c>
      <c r="B30" s="39" t="s">
        <v>110</v>
      </c>
      <c r="C30" s="40">
        <v>0</v>
      </c>
      <c r="D30" s="40"/>
      <c r="E30" s="40"/>
      <c r="F30" s="40"/>
      <c r="G30" s="40"/>
      <c r="H30" s="40"/>
      <c r="I30" s="40"/>
      <c r="J30" s="40">
        <v>200</v>
      </c>
      <c r="K30" s="40">
        <v>150</v>
      </c>
      <c r="L30" s="40">
        <v>180</v>
      </c>
      <c r="M30" s="40">
        <v>130</v>
      </c>
      <c r="N30" s="40">
        <v>230</v>
      </c>
      <c r="O30" s="40">
        <f>SUM(C30:N30)</f>
        <v>890</v>
      </c>
      <c r="P30" s="6">
        <f t="shared" si="1"/>
        <v>890</v>
      </c>
    </row>
    <row r="31" spans="1:16" x14ac:dyDescent="0.2">
      <c r="A31" s="35" t="s">
        <v>58</v>
      </c>
      <c r="B31" s="35"/>
      <c r="C31" s="41">
        <f>SUM(C5:C30)</f>
        <v>1960416</v>
      </c>
      <c r="D31" s="41">
        <v>1674860</v>
      </c>
      <c r="E31" s="41">
        <v>1885744</v>
      </c>
      <c r="F31" s="41">
        <v>1945947</v>
      </c>
      <c r="G31" s="41">
        <v>2151417</v>
      </c>
      <c r="H31" s="41">
        <v>2008206.5</v>
      </c>
      <c r="I31" s="41">
        <v>1886345</v>
      </c>
      <c r="J31" s="41">
        <v>1655726</v>
      </c>
      <c r="K31" s="41">
        <v>1834911</v>
      </c>
      <c r="L31" s="41">
        <v>1981042</v>
      </c>
      <c r="M31" s="41">
        <v>2045266</v>
      </c>
      <c r="N31" s="41">
        <f>SUM(N5:N30)</f>
        <v>1827756</v>
      </c>
      <c r="O31" s="41">
        <f>SUM(C31:N31)</f>
        <v>22857636.5</v>
      </c>
    </row>
    <row r="32" spans="1:16" ht="7.5" customHeight="1" x14ac:dyDescent="0.2">
      <c r="C32" s="6"/>
    </row>
    <row r="33" spans="2:16" x14ac:dyDescent="0.2">
      <c r="C33" s="28">
        <f>SUM(C6:C30)/C31</f>
        <v>0.68166450386040511</v>
      </c>
      <c r="D33" s="28">
        <f t="shared" ref="D33:N33" si="2">SUM(D6:D30)/D31</f>
        <v>0.68724550111651128</v>
      </c>
      <c r="E33" s="28">
        <f t="shared" si="2"/>
        <v>0.67936262822525217</v>
      </c>
      <c r="F33" s="28">
        <f t="shared" si="2"/>
        <v>0.69507905405440129</v>
      </c>
      <c r="G33" s="28">
        <f t="shared" si="2"/>
        <v>0.70521753802261489</v>
      </c>
      <c r="H33" s="28">
        <f t="shared" si="2"/>
        <v>0.71294784674783196</v>
      </c>
      <c r="I33" s="28">
        <f t="shared" si="2"/>
        <v>0.70091367167723828</v>
      </c>
      <c r="J33" s="28">
        <f t="shared" si="2"/>
        <v>0.71746532940836827</v>
      </c>
      <c r="K33" s="28">
        <f t="shared" si="2"/>
        <v>0.71112495374435059</v>
      </c>
      <c r="L33" s="28">
        <f t="shared" si="2"/>
        <v>0.70075344187553823</v>
      </c>
      <c r="M33" s="28">
        <f t="shared" si="2"/>
        <v>0.70415584085395244</v>
      </c>
      <c r="N33" s="28">
        <f t="shared" si="2"/>
        <v>0.69361337071250206</v>
      </c>
      <c r="O33" s="42" t="s">
        <v>111</v>
      </c>
      <c r="P33" s="43">
        <f>SUM(P6:P30)</f>
        <v>15981146.5</v>
      </c>
    </row>
    <row r="34" spans="2:16" ht="6.75" customHeight="1" x14ac:dyDescent="0.2"/>
    <row r="36" spans="2:16" x14ac:dyDescent="0.2">
      <c r="E36" s="44">
        <f>P33</f>
        <v>15981146.5</v>
      </c>
      <c r="F36" t="s">
        <v>112</v>
      </c>
      <c r="G36">
        <f>E36/E37*100</f>
        <v>69.916005970258567</v>
      </c>
      <c r="H36" s="45">
        <v>0.70309999999999995</v>
      </c>
    </row>
    <row r="37" spans="2:16" x14ac:dyDescent="0.2">
      <c r="E37" s="6">
        <f>O31</f>
        <v>22857636.5</v>
      </c>
    </row>
    <row r="39" spans="2:16" x14ac:dyDescent="0.2">
      <c r="B39" t="s">
        <v>113</v>
      </c>
    </row>
    <row r="40" spans="2:16" x14ac:dyDescent="0.2">
      <c r="B40" t="s">
        <v>114</v>
      </c>
    </row>
  </sheetData>
  <pageMargins left="0.75" right="0.75" top="1" bottom="1" header="0.5" footer="0.5"/>
  <pageSetup paperSize="9" scale="73" orientation="landscape" r:id="rId1"/>
  <headerFooter alignWithMargins="0">
    <oddHeader>&amp;A</oddHeader>
  </headerFooter>
  <drawing r:id="rId2"/>
  <legacyDrawing r:id="rId3"/>
  <oleObjects>
    <mc:AlternateContent xmlns:mc="http://schemas.openxmlformats.org/markup-compatibility/2006">
      <mc:Choice Requires="x14">
        <oleObject shapeId="21505" r:id="rId4">
          <objectPr defaultSize="0" autoPict="0" r:id="rId5">
            <anchor moveWithCells="1" sizeWithCells="1">
              <from>
                <xdr:col>1</xdr:col>
                <xdr:colOff>0</xdr:colOff>
                <xdr:row>34</xdr:row>
                <xdr:rowOff>142875</xdr:rowOff>
              </from>
              <to>
                <xdr:col>3</xdr:col>
                <xdr:colOff>304800</xdr:colOff>
                <xdr:row>37</xdr:row>
                <xdr:rowOff>57150</xdr:rowOff>
              </to>
            </anchor>
          </objectPr>
        </oleObject>
      </mc:Choice>
      <mc:Fallback>
        <oleObject shapeId="2150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2"/>
  <sheetViews>
    <sheetView zoomScale="90" workbookViewId="0">
      <selection activeCell="D46" sqref="D46"/>
    </sheetView>
  </sheetViews>
  <sheetFormatPr defaultRowHeight="12.75" x14ac:dyDescent="0.2"/>
  <cols>
    <col min="1" max="1" width="14" bestFit="1" customWidth="1"/>
    <col min="2" max="2" width="11.5703125" bestFit="1" customWidth="1"/>
    <col min="3" max="11" width="11.140625" bestFit="1" customWidth="1"/>
    <col min="12" max="12" width="11.85546875" customWidth="1"/>
    <col min="13" max="13" width="11.140625" bestFit="1" customWidth="1"/>
    <col min="14" max="14" width="19.5703125" customWidth="1"/>
    <col min="15" max="15" width="12.140625" bestFit="1" customWidth="1"/>
  </cols>
  <sheetData>
    <row r="3" spans="1:15" ht="13.5" thickBot="1" x14ac:dyDescent="0.25">
      <c r="B3" s="3" t="s">
        <v>19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O3" s="2" t="s">
        <v>36</v>
      </c>
    </row>
    <row r="4" spans="1:15" x14ac:dyDescent="0.2">
      <c r="A4" s="2" t="s">
        <v>11</v>
      </c>
      <c r="B4" s="17">
        <v>588180</v>
      </c>
      <c r="C4" s="17">
        <v>547500</v>
      </c>
      <c r="D4" s="17">
        <v>630080</v>
      </c>
      <c r="E4" s="17">
        <v>583140</v>
      </c>
      <c r="F4" s="17">
        <v>646640</v>
      </c>
      <c r="G4" s="17">
        <v>586400</v>
      </c>
      <c r="H4" s="17">
        <v>555380</v>
      </c>
      <c r="I4" s="17">
        <v>475960</v>
      </c>
      <c r="J4" s="17">
        <v>592360</v>
      </c>
      <c r="K4" s="17">
        <v>594080</v>
      </c>
      <c r="L4" s="17">
        <v>598280</v>
      </c>
      <c r="M4" s="18">
        <v>595220</v>
      </c>
      <c r="N4" s="15" t="s">
        <v>11</v>
      </c>
      <c r="O4" s="14">
        <f>SUM(B4:M4)</f>
        <v>6993220</v>
      </c>
    </row>
    <row r="5" spans="1:15" x14ac:dyDescent="0.2">
      <c r="A5" s="2" t="s">
        <v>20</v>
      </c>
      <c r="B5" s="17">
        <v>57160</v>
      </c>
      <c r="C5" s="17">
        <v>55840</v>
      </c>
      <c r="D5" s="17">
        <v>63780</v>
      </c>
      <c r="E5" s="17">
        <v>39240</v>
      </c>
      <c r="F5" s="17">
        <v>59260</v>
      </c>
      <c r="G5" s="17">
        <v>58220</v>
      </c>
      <c r="H5" s="17">
        <v>46780</v>
      </c>
      <c r="I5" s="17">
        <v>50840</v>
      </c>
      <c r="J5" s="17">
        <v>67460</v>
      </c>
      <c r="K5" s="17">
        <v>59840</v>
      </c>
      <c r="L5" s="17">
        <v>73040</v>
      </c>
      <c r="M5" s="18">
        <v>53100</v>
      </c>
      <c r="N5" s="4" t="s">
        <v>20</v>
      </c>
      <c r="O5" s="14">
        <f>SUM(B5:M5)</f>
        <v>684560</v>
      </c>
    </row>
    <row r="6" spans="1:15" ht="13.5" thickBot="1" x14ac:dyDescent="0.25">
      <c r="A6" s="2" t="s">
        <v>33</v>
      </c>
      <c r="B6" s="17">
        <v>118930</v>
      </c>
      <c r="C6" s="17">
        <v>116360</v>
      </c>
      <c r="D6" s="17">
        <v>144880</v>
      </c>
      <c r="E6" s="17">
        <v>106260</v>
      </c>
      <c r="F6" s="17">
        <v>159420</v>
      </c>
      <c r="G6" s="17">
        <v>136750</v>
      </c>
      <c r="H6" s="17">
        <v>123080</v>
      </c>
      <c r="I6" s="17">
        <v>78280</v>
      </c>
      <c r="J6" s="17">
        <v>133420</v>
      </c>
      <c r="K6" s="17">
        <v>129680</v>
      </c>
      <c r="L6" s="17">
        <v>148420</v>
      </c>
      <c r="M6" s="18">
        <v>102570</v>
      </c>
      <c r="N6" s="5" t="s">
        <v>33</v>
      </c>
      <c r="O6" s="14">
        <f>SUM(B6:M6)</f>
        <v>1498050</v>
      </c>
    </row>
    <row r="7" spans="1:15" ht="7.5" customHeight="1" thickBot="1" x14ac:dyDescent="0.25"/>
    <row r="8" spans="1:15" ht="13.5" thickBot="1" x14ac:dyDescent="0.25">
      <c r="A8" s="10" t="s">
        <v>30</v>
      </c>
      <c r="B8" s="11">
        <f t="shared" ref="B8:M8" si="0">SUM(B4:B6)</f>
        <v>764270</v>
      </c>
      <c r="C8" s="11">
        <f t="shared" si="0"/>
        <v>719700</v>
      </c>
      <c r="D8" s="11">
        <f t="shared" si="0"/>
        <v>838740</v>
      </c>
      <c r="E8" s="11">
        <f t="shared" si="0"/>
        <v>728640</v>
      </c>
      <c r="F8" s="11">
        <f t="shared" si="0"/>
        <v>865320</v>
      </c>
      <c r="G8" s="11">
        <f t="shared" si="0"/>
        <v>781370</v>
      </c>
      <c r="H8" s="11">
        <f t="shared" si="0"/>
        <v>725240</v>
      </c>
      <c r="I8" s="11">
        <f t="shared" si="0"/>
        <v>605080</v>
      </c>
      <c r="J8" s="11">
        <f t="shared" si="0"/>
        <v>793240</v>
      </c>
      <c r="K8" s="11">
        <f t="shared" si="0"/>
        <v>783600</v>
      </c>
      <c r="L8" s="11">
        <f t="shared" si="0"/>
        <v>819740</v>
      </c>
      <c r="M8" s="12">
        <f t="shared" si="0"/>
        <v>750890</v>
      </c>
      <c r="N8" s="16" t="s">
        <v>30</v>
      </c>
      <c r="O8" s="14">
        <f>SUM(O4:O7)</f>
        <v>9175830</v>
      </c>
    </row>
    <row r="9" spans="1:15" ht="13.5" thickBot="1" x14ac:dyDescent="0.25"/>
    <row r="10" spans="1:15" x14ac:dyDescent="0.2">
      <c r="A10" s="2" t="s">
        <v>21</v>
      </c>
      <c r="B10" s="17">
        <v>74390</v>
      </c>
      <c r="C10" s="17">
        <v>65060</v>
      </c>
      <c r="D10" s="17">
        <v>83980</v>
      </c>
      <c r="E10" s="17">
        <v>78340</v>
      </c>
      <c r="F10" s="17">
        <v>99060</v>
      </c>
      <c r="G10" s="17">
        <v>85660</v>
      </c>
      <c r="H10" s="17">
        <v>99320</v>
      </c>
      <c r="I10" s="17">
        <v>69380</v>
      </c>
      <c r="J10" s="17">
        <v>76120</v>
      </c>
      <c r="K10" s="17">
        <v>92710</v>
      </c>
      <c r="L10" s="17">
        <v>66090</v>
      </c>
      <c r="M10" s="18">
        <v>59470</v>
      </c>
      <c r="N10" s="20" t="s">
        <v>21</v>
      </c>
      <c r="O10" s="14">
        <f t="shared" ref="O10:O31" si="1">SUM(B10:M10)</f>
        <v>949580</v>
      </c>
    </row>
    <row r="11" spans="1:15" x14ac:dyDescent="0.2">
      <c r="A11" s="2" t="s">
        <v>12</v>
      </c>
      <c r="B11" s="17">
        <v>265650</v>
      </c>
      <c r="C11" s="17">
        <v>252140</v>
      </c>
      <c r="D11" s="17">
        <v>284460</v>
      </c>
      <c r="E11" s="17">
        <v>245420</v>
      </c>
      <c r="F11" s="17">
        <v>283820</v>
      </c>
      <c r="G11" s="17">
        <v>283540</v>
      </c>
      <c r="H11" s="17">
        <v>272100</v>
      </c>
      <c r="I11" s="17">
        <v>229160</v>
      </c>
      <c r="J11" s="17">
        <v>234220</v>
      </c>
      <c r="K11" s="17">
        <v>253760</v>
      </c>
      <c r="L11" s="17">
        <v>256080</v>
      </c>
      <c r="M11" s="18">
        <v>258600</v>
      </c>
      <c r="N11" s="21" t="s">
        <v>12</v>
      </c>
      <c r="O11" s="14">
        <f t="shared" si="1"/>
        <v>3118950</v>
      </c>
    </row>
    <row r="12" spans="1:15" x14ac:dyDescent="0.2">
      <c r="A12" s="2" t="s">
        <v>13</v>
      </c>
      <c r="B12" s="17">
        <v>61000</v>
      </c>
      <c r="C12" s="17">
        <v>60540</v>
      </c>
      <c r="D12" s="17">
        <v>68340</v>
      </c>
      <c r="E12" s="17">
        <v>64820</v>
      </c>
      <c r="F12" s="17">
        <v>75480</v>
      </c>
      <c r="G12" s="17">
        <v>78700</v>
      </c>
      <c r="H12" s="17">
        <v>68900</v>
      </c>
      <c r="I12" s="17">
        <v>60000</v>
      </c>
      <c r="J12" s="17">
        <v>72420</v>
      </c>
      <c r="K12" s="17">
        <v>66060</v>
      </c>
      <c r="L12" s="17">
        <v>68100</v>
      </c>
      <c r="M12" s="18">
        <v>66240</v>
      </c>
      <c r="N12" s="21" t="s">
        <v>13</v>
      </c>
      <c r="O12" s="14">
        <f t="shared" si="1"/>
        <v>810600</v>
      </c>
    </row>
    <row r="13" spans="1:15" x14ac:dyDescent="0.2">
      <c r="A13" s="2" t="s">
        <v>23</v>
      </c>
      <c r="B13" s="17">
        <v>163720</v>
      </c>
      <c r="C13" s="17">
        <v>159240</v>
      </c>
      <c r="D13" s="17">
        <v>181500</v>
      </c>
      <c r="E13" s="17">
        <v>159600</v>
      </c>
      <c r="F13" s="17">
        <v>175020</v>
      </c>
      <c r="G13" s="17">
        <v>175960</v>
      </c>
      <c r="H13" s="17">
        <v>164880</v>
      </c>
      <c r="I13" s="17">
        <v>132660</v>
      </c>
      <c r="J13" s="17">
        <v>179720</v>
      </c>
      <c r="K13" s="17">
        <v>181300</v>
      </c>
      <c r="L13" s="17">
        <v>176060</v>
      </c>
      <c r="M13" s="18">
        <v>177140</v>
      </c>
      <c r="N13" s="21" t="s">
        <v>23</v>
      </c>
      <c r="O13" s="14">
        <f t="shared" si="1"/>
        <v>2026800</v>
      </c>
    </row>
    <row r="14" spans="1:15" x14ac:dyDescent="0.2">
      <c r="A14" s="2" t="s">
        <v>24</v>
      </c>
      <c r="B14" s="17">
        <v>174950</v>
      </c>
      <c r="C14" s="17">
        <v>158550</v>
      </c>
      <c r="D14" s="17">
        <v>181590</v>
      </c>
      <c r="E14" s="17">
        <v>152790</v>
      </c>
      <c r="F14" s="17">
        <v>185730</v>
      </c>
      <c r="G14" s="17">
        <v>177620</v>
      </c>
      <c r="H14" s="17">
        <v>179950</v>
      </c>
      <c r="I14" s="17">
        <v>134960</v>
      </c>
      <c r="J14" s="17">
        <v>158860</v>
      </c>
      <c r="K14" s="17">
        <v>163550</v>
      </c>
      <c r="L14" s="17">
        <v>171830</v>
      </c>
      <c r="M14" s="18">
        <v>165190</v>
      </c>
      <c r="N14" s="21" t="s">
        <v>24</v>
      </c>
      <c r="O14" s="14">
        <f t="shared" si="1"/>
        <v>2005570</v>
      </c>
    </row>
    <row r="15" spans="1:15" x14ac:dyDescent="0.2">
      <c r="A15" s="2" t="s">
        <v>14</v>
      </c>
      <c r="B15" s="17">
        <v>70300</v>
      </c>
      <c r="C15" s="17">
        <v>100960</v>
      </c>
      <c r="D15" s="17">
        <v>179080</v>
      </c>
      <c r="E15" s="17">
        <v>164460</v>
      </c>
      <c r="F15" s="17">
        <v>184800</v>
      </c>
      <c r="G15" s="17">
        <v>157380</v>
      </c>
      <c r="H15" s="17">
        <v>148160</v>
      </c>
      <c r="I15" s="17">
        <v>118740</v>
      </c>
      <c r="J15" s="17">
        <v>213540</v>
      </c>
      <c r="K15" s="17">
        <v>156540</v>
      </c>
      <c r="L15" s="17">
        <v>151640</v>
      </c>
      <c r="M15" s="18">
        <v>112400</v>
      </c>
      <c r="N15" s="21" t="s">
        <v>14</v>
      </c>
      <c r="O15" s="14">
        <f t="shared" si="1"/>
        <v>1758000</v>
      </c>
    </row>
    <row r="16" spans="1:15" x14ac:dyDescent="0.2">
      <c r="A16" s="2" t="s">
        <v>18</v>
      </c>
      <c r="B16" s="17">
        <v>88480</v>
      </c>
      <c r="C16" s="17">
        <v>88180</v>
      </c>
      <c r="D16" s="17">
        <v>143000</v>
      </c>
      <c r="E16" s="17">
        <v>113860</v>
      </c>
      <c r="F16" s="17">
        <v>119680</v>
      </c>
      <c r="G16" s="17">
        <v>135080</v>
      </c>
      <c r="H16" s="17">
        <v>134220</v>
      </c>
      <c r="I16" s="17">
        <v>89860</v>
      </c>
      <c r="J16" s="17">
        <v>111360</v>
      </c>
      <c r="K16" s="17">
        <v>113260</v>
      </c>
      <c r="L16" s="17">
        <v>123760</v>
      </c>
      <c r="M16" s="18">
        <v>70660</v>
      </c>
      <c r="N16" s="21" t="s">
        <v>18</v>
      </c>
      <c r="O16" s="14">
        <f t="shared" si="1"/>
        <v>1331400</v>
      </c>
    </row>
    <row r="17" spans="1:15" x14ac:dyDescent="0.2">
      <c r="A17" s="2" t="s">
        <v>25</v>
      </c>
      <c r="B17" s="17">
        <v>24820</v>
      </c>
      <c r="C17" s="17">
        <v>18580</v>
      </c>
      <c r="D17" s="17">
        <v>22040</v>
      </c>
      <c r="E17" s="17">
        <v>22780</v>
      </c>
      <c r="F17" s="17">
        <v>23500</v>
      </c>
      <c r="G17" s="17">
        <v>25580</v>
      </c>
      <c r="H17" s="17">
        <v>26040</v>
      </c>
      <c r="I17" s="17">
        <v>25920</v>
      </c>
      <c r="J17" s="17">
        <v>30180</v>
      </c>
      <c r="K17" s="17">
        <v>22880</v>
      </c>
      <c r="L17" s="17">
        <v>25700</v>
      </c>
      <c r="M17" s="18">
        <v>9880</v>
      </c>
      <c r="N17" s="21" t="s">
        <v>25</v>
      </c>
      <c r="O17" s="14">
        <f t="shared" si="1"/>
        <v>277900</v>
      </c>
    </row>
    <row r="18" spans="1:15" x14ac:dyDescent="0.2">
      <c r="A18" s="2" t="s">
        <v>15</v>
      </c>
      <c r="B18" s="17">
        <v>100</v>
      </c>
      <c r="C18" s="17">
        <v>120</v>
      </c>
      <c r="D18" s="17">
        <v>167</v>
      </c>
      <c r="E18" s="17">
        <v>65</v>
      </c>
      <c r="F18" s="17">
        <v>100</v>
      </c>
      <c r="G18" s="17"/>
      <c r="H18" s="17">
        <v>103</v>
      </c>
      <c r="I18" s="17">
        <v>61</v>
      </c>
      <c r="J18" s="17">
        <v>100</v>
      </c>
      <c r="K18" s="17">
        <v>113</v>
      </c>
      <c r="L18" s="17">
        <v>64</v>
      </c>
      <c r="M18" s="18">
        <v>20</v>
      </c>
      <c r="N18" s="21" t="s">
        <v>15</v>
      </c>
      <c r="O18" s="14">
        <f t="shared" si="1"/>
        <v>1013</v>
      </c>
    </row>
    <row r="19" spans="1:15" x14ac:dyDescent="0.2">
      <c r="A19" s="2" t="s">
        <v>16</v>
      </c>
      <c r="B19" s="17">
        <v>20</v>
      </c>
      <c r="C19" s="17">
        <v>20</v>
      </c>
      <c r="D19" s="17">
        <v>40</v>
      </c>
      <c r="E19" s="17">
        <v>20</v>
      </c>
      <c r="F19" s="17">
        <v>40</v>
      </c>
      <c r="G19" s="17">
        <v>28</v>
      </c>
      <c r="H19" s="17">
        <v>50</v>
      </c>
      <c r="I19" s="17">
        <v>48</v>
      </c>
      <c r="J19" s="17">
        <v>20</v>
      </c>
      <c r="K19" s="17">
        <v>27</v>
      </c>
      <c r="L19" s="17">
        <v>42</v>
      </c>
      <c r="M19" s="18">
        <v>55</v>
      </c>
      <c r="N19" s="21" t="s">
        <v>16</v>
      </c>
      <c r="O19" s="14">
        <f t="shared" si="1"/>
        <v>410</v>
      </c>
    </row>
    <row r="20" spans="1:15" x14ac:dyDescent="0.2">
      <c r="A20" s="2" t="s">
        <v>26</v>
      </c>
      <c r="B20" s="17">
        <v>178</v>
      </c>
      <c r="C20" s="17">
        <v>284</v>
      </c>
      <c r="D20" s="17"/>
      <c r="E20" s="17">
        <v>156</v>
      </c>
      <c r="F20" s="17">
        <v>113</v>
      </c>
      <c r="G20" s="17">
        <v>114</v>
      </c>
      <c r="H20" s="17">
        <v>104</v>
      </c>
      <c r="I20" s="17">
        <v>181</v>
      </c>
      <c r="J20" s="17">
        <v>161</v>
      </c>
      <c r="K20" s="17"/>
      <c r="L20" s="17">
        <v>168</v>
      </c>
      <c r="M20" s="18">
        <v>135</v>
      </c>
      <c r="N20" s="21" t="s">
        <v>26</v>
      </c>
      <c r="O20" s="14">
        <f t="shared" si="1"/>
        <v>1594</v>
      </c>
    </row>
    <row r="21" spans="1:15" x14ac:dyDescent="0.2">
      <c r="A21" s="2" t="s">
        <v>27</v>
      </c>
      <c r="B21" s="17">
        <v>16630</v>
      </c>
      <c r="C21" s="17">
        <v>15830</v>
      </c>
      <c r="D21" s="17">
        <v>13092</v>
      </c>
      <c r="E21" s="17">
        <v>13927</v>
      </c>
      <c r="F21" s="17">
        <v>13869</v>
      </c>
      <c r="G21" s="17">
        <v>14920</v>
      </c>
      <c r="H21" s="17">
        <v>14538</v>
      </c>
      <c r="I21" s="17">
        <v>13025</v>
      </c>
      <c r="J21" s="17">
        <v>16632</v>
      </c>
      <c r="K21" s="17">
        <v>13102</v>
      </c>
      <c r="L21" s="17">
        <v>13303</v>
      </c>
      <c r="M21" s="18">
        <v>7548</v>
      </c>
      <c r="N21" s="21" t="s">
        <v>27</v>
      </c>
      <c r="O21" s="14">
        <f t="shared" si="1"/>
        <v>166416</v>
      </c>
    </row>
    <row r="22" spans="1:15" x14ac:dyDescent="0.2">
      <c r="A22" s="2" t="s">
        <v>28</v>
      </c>
      <c r="B22" s="17">
        <v>3080</v>
      </c>
      <c r="C22" s="17">
        <v>5530</v>
      </c>
      <c r="D22" s="17">
        <v>5110</v>
      </c>
      <c r="E22" s="17">
        <v>3940</v>
      </c>
      <c r="F22" s="17">
        <v>5080</v>
      </c>
      <c r="G22" s="17">
        <v>5980</v>
      </c>
      <c r="H22" s="17">
        <v>5460</v>
      </c>
      <c r="I22" s="17">
        <v>5160</v>
      </c>
      <c r="J22" s="17">
        <v>4890</v>
      </c>
      <c r="K22" s="17">
        <v>5440</v>
      </c>
      <c r="L22" s="17">
        <v>4120</v>
      </c>
      <c r="M22" s="18">
        <v>3160</v>
      </c>
      <c r="N22" s="21" t="s">
        <v>28</v>
      </c>
      <c r="O22" s="14">
        <f t="shared" si="1"/>
        <v>56950</v>
      </c>
    </row>
    <row r="23" spans="1:15" x14ac:dyDescent="0.2">
      <c r="A23" s="2" t="s">
        <v>17</v>
      </c>
      <c r="B23" s="17"/>
      <c r="C23" s="17">
        <v>1260</v>
      </c>
      <c r="D23" s="17"/>
      <c r="E23" s="17">
        <v>1730</v>
      </c>
      <c r="F23" s="17"/>
      <c r="G23" s="17">
        <v>1575</v>
      </c>
      <c r="H23" s="17"/>
      <c r="I23" s="17"/>
      <c r="J23" s="17">
        <v>1925</v>
      </c>
      <c r="K23" s="17"/>
      <c r="L23" s="17"/>
      <c r="M23" s="18"/>
      <c r="N23" s="21" t="s">
        <v>17</v>
      </c>
      <c r="O23" s="14">
        <f t="shared" si="1"/>
        <v>6490</v>
      </c>
    </row>
    <row r="24" spans="1:15" x14ac:dyDescent="0.2">
      <c r="A24" s="2" t="s">
        <v>41</v>
      </c>
      <c r="B24" s="17">
        <v>140</v>
      </c>
      <c r="C24" s="17"/>
      <c r="D24" s="17"/>
      <c r="E24" s="17"/>
      <c r="F24" s="17"/>
      <c r="G24" s="17">
        <v>125</v>
      </c>
      <c r="H24" s="17"/>
      <c r="I24" s="17"/>
      <c r="J24" s="17"/>
      <c r="K24" s="17"/>
      <c r="L24" s="17"/>
      <c r="M24" s="18"/>
      <c r="N24" s="21" t="s">
        <v>29</v>
      </c>
      <c r="O24" s="14">
        <f t="shared" si="1"/>
        <v>265</v>
      </c>
    </row>
    <row r="25" spans="1:15" x14ac:dyDescent="0.2">
      <c r="A25" s="2" t="s">
        <v>22</v>
      </c>
      <c r="B25" s="17">
        <v>2840</v>
      </c>
      <c r="C25" s="17">
        <v>2980</v>
      </c>
      <c r="D25" s="17"/>
      <c r="E25" s="17">
        <v>4040</v>
      </c>
      <c r="F25" s="17"/>
      <c r="G25" s="17">
        <v>3660</v>
      </c>
      <c r="H25" s="17"/>
      <c r="I25" s="17">
        <v>6180</v>
      </c>
      <c r="J25" s="17"/>
      <c r="K25" s="17"/>
      <c r="L25" s="17">
        <v>7100</v>
      </c>
      <c r="M25" s="18"/>
      <c r="N25" s="21" t="s">
        <v>22</v>
      </c>
      <c r="O25" s="14">
        <f t="shared" si="1"/>
        <v>26800</v>
      </c>
    </row>
    <row r="26" spans="1:15" x14ac:dyDescent="0.2">
      <c r="A26" s="2" t="s">
        <v>34</v>
      </c>
      <c r="B26" s="8">
        <v>500</v>
      </c>
      <c r="C26" s="8">
        <v>500</v>
      </c>
      <c r="D26" s="8">
        <v>600</v>
      </c>
      <c r="E26" s="8">
        <v>400</v>
      </c>
      <c r="F26" s="8">
        <v>650</v>
      </c>
      <c r="G26" s="8">
        <v>440</v>
      </c>
      <c r="H26" s="8">
        <v>500</v>
      </c>
      <c r="I26" s="2"/>
      <c r="J26" s="2">
        <v>520</v>
      </c>
      <c r="K26" s="2">
        <v>280</v>
      </c>
      <c r="L26" s="2">
        <v>300</v>
      </c>
      <c r="M26" s="13">
        <v>300</v>
      </c>
      <c r="N26" s="21" t="s">
        <v>34</v>
      </c>
      <c r="O26" s="14">
        <f t="shared" si="1"/>
        <v>4990</v>
      </c>
    </row>
    <row r="27" spans="1:15" x14ac:dyDescent="0.2">
      <c r="A27" s="2" t="s">
        <v>38</v>
      </c>
      <c r="B27" s="8">
        <v>500</v>
      </c>
      <c r="C27" s="8"/>
      <c r="D27" s="8">
        <v>400</v>
      </c>
      <c r="E27" s="8"/>
      <c r="F27" s="8">
        <v>300</v>
      </c>
      <c r="G27" s="8">
        <v>500</v>
      </c>
      <c r="H27" s="8">
        <v>400</v>
      </c>
      <c r="I27" s="2">
        <v>500</v>
      </c>
      <c r="J27" s="2">
        <v>500</v>
      </c>
      <c r="K27" s="2">
        <v>400</v>
      </c>
      <c r="L27" s="2"/>
      <c r="M27" s="13"/>
      <c r="N27" s="21" t="s">
        <v>38</v>
      </c>
      <c r="O27" s="14">
        <f t="shared" si="1"/>
        <v>3500</v>
      </c>
    </row>
    <row r="28" spans="1:15" x14ac:dyDescent="0.2">
      <c r="A28" s="2" t="s">
        <v>35</v>
      </c>
      <c r="B28" s="8">
        <v>4316</v>
      </c>
      <c r="C28" s="8">
        <v>1448</v>
      </c>
      <c r="D28" s="8">
        <v>2943</v>
      </c>
      <c r="E28" s="8">
        <v>2127</v>
      </c>
      <c r="F28" s="8">
        <v>4842</v>
      </c>
      <c r="G28" s="8">
        <v>3866</v>
      </c>
      <c r="H28" s="8">
        <v>4537</v>
      </c>
      <c r="I28" s="2">
        <v>3436</v>
      </c>
      <c r="J28" s="2"/>
      <c r="K28" s="2">
        <v>5296</v>
      </c>
      <c r="L28" s="2">
        <v>1580</v>
      </c>
      <c r="M28" s="13">
        <v>1373</v>
      </c>
      <c r="N28" s="21" t="s">
        <v>35</v>
      </c>
      <c r="O28" s="14">
        <f t="shared" si="1"/>
        <v>35764</v>
      </c>
    </row>
    <row r="29" spans="1:15" x14ac:dyDescent="0.2">
      <c r="A29" s="2" t="s">
        <v>40</v>
      </c>
      <c r="B29" s="8"/>
      <c r="C29" s="8">
        <v>280</v>
      </c>
      <c r="D29" s="8"/>
      <c r="E29" s="9"/>
      <c r="F29" s="9">
        <v>445</v>
      </c>
      <c r="G29" s="9"/>
      <c r="H29" s="9">
        <v>264</v>
      </c>
      <c r="I29" s="24"/>
      <c r="J29" s="2"/>
      <c r="K29" s="2"/>
      <c r="L29" s="2"/>
      <c r="M29" s="23">
        <v>222</v>
      </c>
      <c r="N29" s="21" t="s">
        <v>40</v>
      </c>
      <c r="O29" s="14">
        <f t="shared" si="1"/>
        <v>1211</v>
      </c>
    </row>
    <row r="30" spans="1:15" ht="13.5" thickBot="1" x14ac:dyDescent="0.25">
      <c r="A30" s="19" t="s">
        <v>39</v>
      </c>
      <c r="B30" s="26">
        <v>17860</v>
      </c>
      <c r="C30" s="25">
        <v>26380</v>
      </c>
      <c r="D30" s="25">
        <v>35120</v>
      </c>
      <c r="E30" s="26">
        <v>25600</v>
      </c>
      <c r="F30" s="26">
        <v>44840</v>
      </c>
      <c r="G30" s="26">
        <v>23880</v>
      </c>
      <c r="H30" s="26">
        <v>35640</v>
      </c>
      <c r="I30" s="19">
        <v>30740</v>
      </c>
      <c r="J30" s="19">
        <v>23960</v>
      </c>
      <c r="K30" s="19">
        <v>35840</v>
      </c>
      <c r="L30" s="27">
        <v>27400</v>
      </c>
      <c r="M30" s="19">
        <v>17240</v>
      </c>
      <c r="N30" s="22" t="s">
        <v>39</v>
      </c>
      <c r="O30" s="14">
        <f t="shared" si="1"/>
        <v>344500</v>
      </c>
    </row>
    <row r="31" spans="1:15" ht="13.5" thickBot="1" x14ac:dyDescent="0.25">
      <c r="A31" s="16" t="s">
        <v>31</v>
      </c>
      <c r="B31" s="11">
        <f t="shared" ref="B31:M31" si="2">SUM(B10:B30)</f>
        <v>969474</v>
      </c>
      <c r="C31" s="11">
        <f t="shared" si="2"/>
        <v>957882</v>
      </c>
      <c r="D31" s="11">
        <f t="shared" si="2"/>
        <v>1201462</v>
      </c>
      <c r="E31" s="11">
        <f t="shared" si="2"/>
        <v>1054075</v>
      </c>
      <c r="F31" s="11">
        <f t="shared" si="2"/>
        <v>1217369</v>
      </c>
      <c r="G31" s="11">
        <f t="shared" si="2"/>
        <v>1174608</v>
      </c>
      <c r="H31" s="11">
        <f t="shared" si="2"/>
        <v>1155166</v>
      </c>
      <c r="I31" s="11">
        <f t="shared" si="2"/>
        <v>920011</v>
      </c>
      <c r="J31" s="11">
        <f t="shared" si="2"/>
        <v>1125128</v>
      </c>
      <c r="K31" s="11">
        <f t="shared" si="2"/>
        <v>1110558</v>
      </c>
      <c r="L31" s="11">
        <f t="shared" si="2"/>
        <v>1093337</v>
      </c>
      <c r="M31" s="12">
        <f t="shared" si="2"/>
        <v>949633</v>
      </c>
      <c r="N31" s="16" t="s">
        <v>31</v>
      </c>
      <c r="O31" s="14">
        <f t="shared" si="1"/>
        <v>12928703</v>
      </c>
    </row>
    <row r="32" spans="1:15" ht="7.5" customHeight="1" x14ac:dyDescent="0.2"/>
    <row r="33" spans="1:15" x14ac:dyDescent="0.2">
      <c r="B33" s="3" t="s">
        <v>19</v>
      </c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3" t="s">
        <v>10</v>
      </c>
    </row>
    <row r="34" spans="1:15" ht="6.75" customHeight="1" thickBot="1" x14ac:dyDescent="0.25"/>
    <row r="35" spans="1:15" ht="13.5" thickBot="1" x14ac:dyDescent="0.25">
      <c r="A35" s="16" t="s">
        <v>32</v>
      </c>
      <c r="B35" s="11">
        <f t="shared" ref="B35:M35" si="3">SUM(B31+B8)</f>
        <v>1733744</v>
      </c>
      <c r="C35" s="11">
        <f t="shared" si="3"/>
        <v>1677582</v>
      </c>
      <c r="D35" s="11">
        <f t="shared" si="3"/>
        <v>2040202</v>
      </c>
      <c r="E35" s="11">
        <f t="shared" si="3"/>
        <v>1782715</v>
      </c>
      <c r="F35" s="11">
        <f t="shared" si="3"/>
        <v>2082689</v>
      </c>
      <c r="G35" s="11">
        <f t="shared" si="3"/>
        <v>1955978</v>
      </c>
      <c r="H35" s="11">
        <f t="shared" si="3"/>
        <v>1880406</v>
      </c>
      <c r="I35" s="11">
        <f t="shared" si="3"/>
        <v>1525091</v>
      </c>
      <c r="J35" s="11">
        <f t="shared" si="3"/>
        <v>1918368</v>
      </c>
      <c r="K35" s="11">
        <f t="shared" si="3"/>
        <v>1894158</v>
      </c>
      <c r="L35" s="11">
        <f t="shared" si="3"/>
        <v>1913077</v>
      </c>
      <c r="M35" s="12">
        <f t="shared" si="3"/>
        <v>1700523</v>
      </c>
      <c r="N35" s="20" t="s">
        <v>32</v>
      </c>
      <c r="O35" s="14">
        <f>SUM(B35:M35)</f>
        <v>22104533</v>
      </c>
    </row>
    <row r="36" spans="1:15" x14ac:dyDescent="0.2">
      <c r="A36" s="29" t="s">
        <v>37</v>
      </c>
      <c r="B36" s="30">
        <f t="shared" ref="B36:M36" si="4">IF(B4="","",B31/B35)</f>
        <v>0.5591794405633127</v>
      </c>
      <c r="C36" s="30">
        <f t="shared" si="4"/>
        <v>0.57098967442426063</v>
      </c>
      <c r="D36" s="30">
        <f t="shared" si="4"/>
        <v>0.58889364876615158</v>
      </c>
      <c r="E36" s="30">
        <f t="shared" si="4"/>
        <v>0.5912751056674791</v>
      </c>
      <c r="F36" s="30">
        <f t="shared" si="4"/>
        <v>0.58451789969601797</v>
      </c>
      <c r="G36" s="30">
        <f t="shared" si="4"/>
        <v>0.6005220917617683</v>
      </c>
      <c r="H36" s="30">
        <f t="shared" si="4"/>
        <v>0.61431733359710616</v>
      </c>
      <c r="I36" s="30">
        <f t="shared" si="4"/>
        <v>0.60324990443193227</v>
      </c>
      <c r="J36" s="30">
        <f t="shared" si="4"/>
        <v>0.58650269395652976</v>
      </c>
      <c r="K36" s="30">
        <f t="shared" si="4"/>
        <v>0.58630695010659095</v>
      </c>
      <c r="L36" s="30">
        <f t="shared" si="4"/>
        <v>0.57150705381957967</v>
      </c>
      <c r="M36" s="30">
        <f t="shared" si="4"/>
        <v>0.55843584591328665</v>
      </c>
      <c r="N36" s="32"/>
      <c r="O36" s="31">
        <f>IF(O4="","",O31/O35)</f>
        <v>0.58488921706692465</v>
      </c>
    </row>
    <row r="39" spans="1:15" x14ac:dyDescent="0.2">
      <c r="B39" s="7"/>
      <c r="C39" s="7"/>
      <c r="D39" s="7"/>
      <c r="E39" s="7"/>
      <c r="F39" s="7"/>
      <c r="G39" s="7"/>
      <c r="H39" s="7"/>
      <c r="I39" s="7"/>
    </row>
    <row r="40" spans="1:15" x14ac:dyDescent="0.2">
      <c r="N40" s="34"/>
    </row>
    <row r="41" spans="1:15" x14ac:dyDescent="0.2">
      <c r="N41" s="34"/>
    </row>
    <row r="42" spans="1:15" x14ac:dyDescent="0.2">
      <c r="G42" s="1"/>
    </row>
  </sheetData>
  <pageMargins left="0.75" right="0.75" top="1" bottom="1" header="0.5" footer="0.5"/>
  <pageSetup paperSize="9" scale="73" orientation="landscape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2"/>
  <sheetViews>
    <sheetView zoomScale="90" workbookViewId="0">
      <selection activeCell="E44" sqref="E44"/>
    </sheetView>
  </sheetViews>
  <sheetFormatPr defaultRowHeight="12.75" x14ac:dyDescent="0.2"/>
  <cols>
    <col min="1" max="1" width="14" bestFit="1" customWidth="1"/>
    <col min="2" max="2" width="11.5703125" bestFit="1" customWidth="1"/>
    <col min="3" max="11" width="11.140625" bestFit="1" customWidth="1"/>
    <col min="12" max="12" width="11.85546875" customWidth="1"/>
    <col min="13" max="13" width="11.140625" bestFit="1" customWidth="1"/>
    <col min="14" max="14" width="19.5703125" customWidth="1"/>
    <col min="15" max="15" width="12.140625" bestFit="1" customWidth="1"/>
  </cols>
  <sheetData>
    <row r="3" spans="1:15" ht="13.5" thickBot="1" x14ac:dyDescent="0.25">
      <c r="B3" s="3" t="s">
        <v>19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O3" s="2" t="s">
        <v>36</v>
      </c>
    </row>
    <row r="4" spans="1:15" x14ac:dyDescent="0.2">
      <c r="A4" s="2" t="s">
        <v>11</v>
      </c>
      <c r="B4" s="17">
        <v>611220</v>
      </c>
      <c r="C4" s="17">
        <v>587560</v>
      </c>
      <c r="D4" s="17">
        <v>628060</v>
      </c>
      <c r="E4" s="17">
        <v>624480</v>
      </c>
      <c r="F4" s="17">
        <v>600520</v>
      </c>
      <c r="G4" s="17">
        <v>619080</v>
      </c>
      <c r="H4" s="17">
        <v>556400</v>
      </c>
      <c r="I4" s="17">
        <v>492340</v>
      </c>
      <c r="J4" s="17">
        <v>553720</v>
      </c>
      <c r="K4" s="17">
        <v>587420</v>
      </c>
      <c r="L4" s="17">
        <v>610800</v>
      </c>
      <c r="M4" s="18">
        <v>620220</v>
      </c>
      <c r="N4" s="15" t="s">
        <v>11</v>
      </c>
      <c r="O4" s="14">
        <f>SUM(B4:M4)</f>
        <v>7091820</v>
      </c>
    </row>
    <row r="5" spans="1:15" x14ac:dyDescent="0.2">
      <c r="A5" s="2" t="s">
        <v>20</v>
      </c>
      <c r="B5" s="17">
        <v>44040</v>
      </c>
      <c r="C5" s="17">
        <v>59820</v>
      </c>
      <c r="D5" s="17">
        <v>62920</v>
      </c>
      <c r="E5" s="17">
        <v>48120</v>
      </c>
      <c r="F5" s="17">
        <v>54040</v>
      </c>
      <c r="G5" s="17">
        <v>42880</v>
      </c>
      <c r="H5" s="17">
        <v>67480</v>
      </c>
      <c r="I5" s="17">
        <v>49360</v>
      </c>
      <c r="J5" s="17">
        <v>45080</v>
      </c>
      <c r="K5" s="17">
        <v>67820</v>
      </c>
      <c r="L5" s="17">
        <v>111300</v>
      </c>
      <c r="M5" s="18">
        <v>83800</v>
      </c>
      <c r="N5" s="4" t="s">
        <v>20</v>
      </c>
      <c r="O5" s="14">
        <f>SUM(B5:M5)</f>
        <v>736660</v>
      </c>
    </row>
    <row r="6" spans="1:15" ht="13.5" thickBot="1" x14ac:dyDescent="0.25">
      <c r="A6" s="2" t="s">
        <v>33</v>
      </c>
      <c r="B6" s="17">
        <v>102370</v>
      </c>
      <c r="C6" s="17">
        <v>128080</v>
      </c>
      <c r="D6" s="17">
        <v>144060</v>
      </c>
      <c r="E6" s="17">
        <v>129980</v>
      </c>
      <c r="F6" s="17">
        <v>142340</v>
      </c>
      <c r="G6" s="17">
        <v>139840</v>
      </c>
      <c r="H6" s="17">
        <v>138330</v>
      </c>
      <c r="I6" s="17">
        <v>83910</v>
      </c>
      <c r="J6" s="17">
        <v>135220</v>
      </c>
      <c r="K6" s="17">
        <v>141610</v>
      </c>
      <c r="L6" s="17">
        <v>135030</v>
      </c>
      <c r="M6" s="18">
        <v>116100</v>
      </c>
      <c r="N6" s="5" t="s">
        <v>33</v>
      </c>
      <c r="O6" s="14">
        <f>SUM(B6:M6)</f>
        <v>1536870</v>
      </c>
    </row>
    <row r="7" spans="1:15" ht="7.5" customHeight="1" thickBot="1" x14ac:dyDescent="0.25"/>
    <row r="8" spans="1:15" ht="13.5" thickBot="1" x14ac:dyDescent="0.25">
      <c r="A8" s="10" t="s">
        <v>30</v>
      </c>
      <c r="B8" s="11">
        <f t="shared" ref="B8:M8" si="0">SUM(B4:B6)</f>
        <v>757630</v>
      </c>
      <c r="C8" s="11">
        <f t="shared" si="0"/>
        <v>775460</v>
      </c>
      <c r="D8" s="11">
        <f t="shared" si="0"/>
        <v>835040</v>
      </c>
      <c r="E8" s="11">
        <f t="shared" si="0"/>
        <v>802580</v>
      </c>
      <c r="F8" s="11">
        <f t="shared" si="0"/>
        <v>796900</v>
      </c>
      <c r="G8" s="11">
        <f t="shared" si="0"/>
        <v>801800</v>
      </c>
      <c r="H8" s="11">
        <f t="shared" si="0"/>
        <v>762210</v>
      </c>
      <c r="I8" s="11">
        <f t="shared" si="0"/>
        <v>625610</v>
      </c>
      <c r="J8" s="11">
        <f t="shared" si="0"/>
        <v>734020</v>
      </c>
      <c r="K8" s="11">
        <f t="shared" si="0"/>
        <v>796850</v>
      </c>
      <c r="L8" s="11">
        <f t="shared" si="0"/>
        <v>857130</v>
      </c>
      <c r="M8" s="12">
        <f t="shared" si="0"/>
        <v>820120</v>
      </c>
      <c r="N8" s="16" t="s">
        <v>30</v>
      </c>
      <c r="O8" s="14">
        <f>SUM(O4:O7)</f>
        <v>9365350</v>
      </c>
    </row>
    <row r="9" spans="1:15" ht="13.5" thickBot="1" x14ac:dyDescent="0.25"/>
    <row r="10" spans="1:15" x14ac:dyDescent="0.2">
      <c r="A10" s="2" t="s">
        <v>21</v>
      </c>
      <c r="B10" s="17">
        <v>70410</v>
      </c>
      <c r="C10" s="17">
        <v>64140</v>
      </c>
      <c r="D10" s="17">
        <v>71160</v>
      </c>
      <c r="E10" s="17">
        <v>80770</v>
      </c>
      <c r="F10" s="17">
        <v>90810</v>
      </c>
      <c r="G10" s="17">
        <v>77780</v>
      </c>
      <c r="H10" s="17">
        <v>86240</v>
      </c>
      <c r="I10" s="17">
        <v>80540</v>
      </c>
      <c r="J10" s="17">
        <v>76670</v>
      </c>
      <c r="K10" s="17">
        <v>86360</v>
      </c>
      <c r="L10" s="17">
        <v>65020</v>
      </c>
      <c r="M10" s="18">
        <v>66430</v>
      </c>
      <c r="N10" s="20" t="s">
        <v>21</v>
      </c>
      <c r="O10" s="14">
        <f t="shared" ref="O10:O31" si="1">SUM(B10:M10)</f>
        <v>916330</v>
      </c>
    </row>
    <row r="11" spans="1:15" x14ac:dyDescent="0.2">
      <c r="A11" s="2" t="s">
        <v>12</v>
      </c>
      <c r="B11" s="17">
        <v>256780</v>
      </c>
      <c r="C11" s="17">
        <v>255040</v>
      </c>
      <c r="D11" s="17">
        <v>275860</v>
      </c>
      <c r="E11" s="17">
        <v>262600</v>
      </c>
      <c r="F11" s="17">
        <v>249800</v>
      </c>
      <c r="G11" s="17">
        <v>279060</v>
      </c>
      <c r="H11" s="17">
        <v>264540</v>
      </c>
      <c r="I11" s="17">
        <v>216640</v>
      </c>
      <c r="J11" s="17">
        <v>240120</v>
      </c>
      <c r="K11" s="17">
        <v>252100</v>
      </c>
      <c r="L11" s="17">
        <v>252240</v>
      </c>
      <c r="M11" s="18">
        <v>274810</v>
      </c>
      <c r="N11" s="21" t="s">
        <v>12</v>
      </c>
      <c r="O11" s="14">
        <f t="shared" si="1"/>
        <v>3079590</v>
      </c>
    </row>
    <row r="12" spans="1:15" x14ac:dyDescent="0.2">
      <c r="A12" s="2" t="s">
        <v>13</v>
      </c>
      <c r="B12" s="17">
        <v>60260</v>
      </c>
      <c r="C12" s="17">
        <v>60580</v>
      </c>
      <c r="D12" s="17">
        <v>69620</v>
      </c>
      <c r="E12" s="17">
        <v>68980</v>
      </c>
      <c r="F12" s="17">
        <v>68560</v>
      </c>
      <c r="G12" s="17">
        <v>75620</v>
      </c>
      <c r="H12" s="17">
        <v>70040</v>
      </c>
      <c r="I12" s="17">
        <v>57600</v>
      </c>
      <c r="J12" s="17">
        <v>71640</v>
      </c>
      <c r="K12" s="17">
        <v>66920</v>
      </c>
      <c r="L12" s="17">
        <v>66760</v>
      </c>
      <c r="M12" s="18">
        <v>65060</v>
      </c>
      <c r="N12" s="21" t="s">
        <v>13</v>
      </c>
      <c r="O12" s="14">
        <f t="shared" si="1"/>
        <v>801640</v>
      </c>
    </row>
    <row r="13" spans="1:15" x14ac:dyDescent="0.2">
      <c r="A13" s="2" t="s">
        <v>23</v>
      </c>
      <c r="B13" s="17">
        <v>159520</v>
      </c>
      <c r="C13" s="17">
        <v>152580</v>
      </c>
      <c r="D13" s="17">
        <v>177200</v>
      </c>
      <c r="E13" s="17">
        <v>167880</v>
      </c>
      <c r="F13" s="17">
        <v>171880</v>
      </c>
      <c r="G13" s="17">
        <v>180500</v>
      </c>
      <c r="H13" s="17">
        <v>172340</v>
      </c>
      <c r="I13" s="17">
        <v>133360</v>
      </c>
      <c r="J13" s="17">
        <v>185780</v>
      </c>
      <c r="K13" s="17">
        <v>172720</v>
      </c>
      <c r="L13" s="17">
        <v>172220</v>
      </c>
      <c r="M13" s="18">
        <v>187180</v>
      </c>
      <c r="N13" s="21" t="s">
        <v>23</v>
      </c>
      <c r="O13" s="14">
        <f t="shared" si="1"/>
        <v>2033160</v>
      </c>
    </row>
    <row r="14" spans="1:15" x14ac:dyDescent="0.2">
      <c r="A14" s="2" t="s">
        <v>24</v>
      </c>
      <c r="B14" s="17">
        <v>165020</v>
      </c>
      <c r="C14" s="17">
        <v>159060</v>
      </c>
      <c r="D14" s="17">
        <v>174290</v>
      </c>
      <c r="E14" s="17">
        <v>159330</v>
      </c>
      <c r="F14" s="17">
        <v>166300</v>
      </c>
      <c r="G14" s="17">
        <v>168330</v>
      </c>
      <c r="H14" s="17">
        <v>156830</v>
      </c>
      <c r="I14" s="17">
        <v>133370</v>
      </c>
      <c r="J14" s="17">
        <v>162220</v>
      </c>
      <c r="K14" s="17">
        <v>145750</v>
      </c>
      <c r="L14" s="17">
        <v>169160</v>
      </c>
      <c r="M14" s="18">
        <v>164340</v>
      </c>
      <c r="N14" s="21" t="s">
        <v>24</v>
      </c>
      <c r="O14" s="14">
        <f t="shared" si="1"/>
        <v>1924000</v>
      </c>
    </row>
    <row r="15" spans="1:15" x14ac:dyDescent="0.2">
      <c r="A15" s="2" t="s">
        <v>14</v>
      </c>
      <c r="B15" s="17">
        <v>66140</v>
      </c>
      <c r="C15" s="17">
        <v>113800</v>
      </c>
      <c r="D15" s="17">
        <v>152900</v>
      </c>
      <c r="E15" s="17">
        <v>195060</v>
      </c>
      <c r="F15" s="17">
        <v>167080</v>
      </c>
      <c r="G15" s="17">
        <v>191960</v>
      </c>
      <c r="H15" s="17">
        <v>180860</v>
      </c>
      <c r="I15" s="17">
        <v>168400</v>
      </c>
      <c r="J15" s="17">
        <v>174400</v>
      </c>
      <c r="K15" s="17">
        <v>143900</v>
      </c>
      <c r="L15" s="17">
        <v>149080</v>
      </c>
      <c r="M15" s="18">
        <v>127060</v>
      </c>
      <c r="N15" s="21" t="s">
        <v>14</v>
      </c>
      <c r="O15" s="14">
        <f t="shared" si="1"/>
        <v>1830640</v>
      </c>
    </row>
    <row r="16" spans="1:15" x14ac:dyDescent="0.2">
      <c r="A16" s="2" t="s">
        <v>18</v>
      </c>
      <c r="B16" s="17">
        <v>105820</v>
      </c>
      <c r="C16" s="17">
        <v>105900</v>
      </c>
      <c r="D16" s="17">
        <v>101380</v>
      </c>
      <c r="E16" s="17">
        <v>118160</v>
      </c>
      <c r="F16" s="17">
        <v>113800</v>
      </c>
      <c r="G16" s="17">
        <v>102940</v>
      </c>
      <c r="H16" s="17">
        <v>112520</v>
      </c>
      <c r="I16" s="17">
        <v>115620</v>
      </c>
      <c r="J16" s="17">
        <v>113400</v>
      </c>
      <c r="K16" s="17">
        <v>99440</v>
      </c>
      <c r="L16" s="17">
        <v>94020</v>
      </c>
      <c r="M16" s="18">
        <v>72140</v>
      </c>
      <c r="N16" s="21" t="s">
        <v>18</v>
      </c>
      <c r="O16" s="14">
        <f t="shared" si="1"/>
        <v>1255140</v>
      </c>
    </row>
    <row r="17" spans="1:15" x14ac:dyDescent="0.2">
      <c r="A17" s="2" t="s">
        <v>25</v>
      </c>
      <c r="B17" s="17">
        <v>18880</v>
      </c>
      <c r="C17" s="17">
        <v>20040</v>
      </c>
      <c r="D17" s="17">
        <v>18760</v>
      </c>
      <c r="E17" s="17">
        <v>31100</v>
      </c>
      <c r="F17" s="17">
        <v>24100</v>
      </c>
      <c r="G17" s="17">
        <v>19960</v>
      </c>
      <c r="H17" s="17">
        <v>23740</v>
      </c>
      <c r="I17" s="17">
        <v>34540</v>
      </c>
      <c r="J17" s="17">
        <v>16840</v>
      </c>
      <c r="K17" s="17">
        <v>26740</v>
      </c>
      <c r="L17" s="17">
        <v>18720</v>
      </c>
      <c r="M17" s="18">
        <v>16240</v>
      </c>
      <c r="N17" s="21" t="s">
        <v>25</v>
      </c>
      <c r="O17" s="14">
        <f t="shared" si="1"/>
        <v>269660</v>
      </c>
    </row>
    <row r="18" spans="1:15" x14ac:dyDescent="0.2">
      <c r="A18" s="2" t="s">
        <v>15</v>
      </c>
      <c r="B18" s="17">
        <v>170</v>
      </c>
      <c r="C18" s="17">
        <v>50</v>
      </c>
      <c r="D18" s="17">
        <v>50</v>
      </c>
      <c r="E18" s="17">
        <v>80</v>
      </c>
      <c r="F18" s="17">
        <v>60</v>
      </c>
      <c r="G18" s="17">
        <v>60</v>
      </c>
      <c r="H18" s="17">
        <v>50</v>
      </c>
      <c r="I18" s="17">
        <v>100</v>
      </c>
      <c r="J18" s="17">
        <v>60</v>
      </c>
      <c r="K18" s="17">
        <v>50</v>
      </c>
      <c r="L18" s="17">
        <v>60</v>
      </c>
      <c r="M18" s="18"/>
      <c r="N18" s="21" t="s">
        <v>15</v>
      </c>
      <c r="O18" s="14">
        <f t="shared" si="1"/>
        <v>790</v>
      </c>
    </row>
    <row r="19" spans="1:15" x14ac:dyDescent="0.2">
      <c r="A19" s="2" t="s">
        <v>16</v>
      </c>
      <c r="B19" s="17"/>
      <c r="C19" s="17"/>
      <c r="D19" s="17">
        <v>40</v>
      </c>
      <c r="E19" s="17"/>
      <c r="F19" s="17"/>
      <c r="G19" s="17"/>
      <c r="H19" s="17"/>
      <c r="I19" s="17">
        <v>20</v>
      </c>
      <c r="J19" s="17"/>
      <c r="K19" s="17"/>
      <c r="L19" s="17">
        <v>20</v>
      </c>
      <c r="M19" s="18"/>
      <c r="N19" s="21" t="s">
        <v>16</v>
      </c>
      <c r="O19" s="14">
        <f t="shared" si="1"/>
        <v>80</v>
      </c>
    </row>
    <row r="20" spans="1:15" x14ac:dyDescent="0.2">
      <c r="A20" s="2" t="s">
        <v>26</v>
      </c>
      <c r="B20" s="17">
        <v>217</v>
      </c>
      <c r="C20" s="17">
        <v>241</v>
      </c>
      <c r="D20" s="17"/>
      <c r="E20" s="17">
        <v>163</v>
      </c>
      <c r="F20" s="17">
        <v>198</v>
      </c>
      <c r="G20" s="17">
        <v>139</v>
      </c>
      <c r="H20" s="17">
        <v>132</v>
      </c>
      <c r="I20" s="17"/>
      <c r="J20" s="17">
        <v>151</v>
      </c>
      <c r="K20" s="17"/>
      <c r="L20" s="17">
        <v>170</v>
      </c>
      <c r="M20" s="18"/>
      <c r="N20" s="21" t="s">
        <v>26</v>
      </c>
      <c r="O20" s="14">
        <f t="shared" si="1"/>
        <v>1411</v>
      </c>
    </row>
    <row r="21" spans="1:15" x14ac:dyDescent="0.2">
      <c r="A21" s="2" t="s">
        <v>27</v>
      </c>
      <c r="B21" s="17">
        <v>16040</v>
      </c>
      <c r="C21" s="17">
        <v>14192</v>
      </c>
      <c r="D21" s="17">
        <v>12396</v>
      </c>
      <c r="E21" s="17">
        <v>15283</v>
      </c>
      <c r="F21" s="17">
        <v>10435</v>
      </c>
      <c r="G21" s="17">
        <v>12592</v>
      </c>
      <c r="H21" s="17">
        <v>11162</v>
      </c>
      <c r="I21" s="17">
        <v>12225</v>
      </c>
      <c r="J21" s="17">
        <v>10455</v>
      </c>
      <c r="K21" s="17">
        <v>14866</v>
      </c>
      <c r="L21" s="17">
        <v>17450</v>
      </c>
      <c r="M21" s="18">
        <v>8409</v>
      </c>
      <c r="N21" s="21" t="s">
        <v>27</v>
      </c>
      <c r="O21" s="14">
        <f t="shared" si="1"/>
        <v>155505</v>
      </c>
    </row>
    <row r="22" spans="1:15" x14ac:dyDescent="0.2">
      <c r="A22" s="2" t="s">
        <v>28</v>
      </c>
      <c r="B22" s="17">
        <v>3650</v>
      </c>
      <c r="C22" s="17">
        <v>4000</v>
      </c>
      <c r="D22" s="17">
        <v>4770</v>
      </c>
      <c r="E22" s="17">
        <v>3440</v>
      </c>
      <c r="F22" s="17">
        <v>3720</v>
      </c>
      <c r="G22" s="17">
        <v>3950</v>
      </c>
      <c r="H22" s="17">
        <v>5770</v>
      </c>
      <c r="I22" s="17">
        <v>4140</v>
      </c>
      <c r="J22" s="17">
        <v>5910</v>
      </c>
      <c r="K22" s="17">
        <v>4810</v>
      </c>
      <c r="L22" s="17">
        <v>4810</v>
      </c>
      <c r="M22" s="18">
        <v>3620</v>
      </c>
      <c r="N22" s="21" t="s">
        <v>28</v>
      </c>
      <c r="O22" s="14">
        <f t="shared" si="1"/>
        <v>52590</v>
      </c>
    </row>
    <row r="23" spans="1:15" x14ac:dyDescent="0.2">
      <c r="A23" s="2" t="s">
        <v>17</v>
      </c>
      <c r="B23" s="17">
        <v>1625</v>
      </c>
      <c r="C23" s="17">
        <v>1520</v>
      </c>
      <c r="D23" s="17"/>
      <c r="E23" s="17">
        <v>1900</v>
      </c>
      <c r="F23" s="17"/>
      <c r="G23" s="17"/>
      <c r="H23" s="17">
        <v>2380</v>
      </c>
      <c r="I23" s="17">
        <v>2040</v>
      </c>
      <c r="J23" s="17">
        <v>1670</v>
      </c>
      <c r="K23" s="17"/>
      <c r="L23" s="17">
        <v>1870</v>
      </c>
      <c r="M23" s="18">
        <v>1680</v>
      </c>
      <c r="N23" s="21" t="s">
        <v>17</v>
      </c>
      <c r="O23" s="14">
        <f t="shared" si="1"/>
        <v>14685</v>
      </c>
    </row>
    <row r="24" spans="1:15" x14ac:dyDescent="0.2">
      <c r="A24" s="2" t="s">
        <v>41</v>
      </c>
      <c r="B24" s="17">
        <v>72</v>
      </c>
      <c r="C24" s="17"/>
      <c r="D24" s="17"/>
      <c r="E24" s="17">
        <v>119</v>
      </c>
      <c r="F24" s="17"/>
      <c r="G24" s="17"/>
      <c r="H24" s="17"/>
      <c r="I24" s="17"/>
      <c r="J24" s="17"/>
      <c r="K24" s="17"/>
      <c r="L24" s="17"/>
      <c r="M24" s="18"/>
      <c r="N24" s="21" t="s">
        <v>29</v>
      </c>
      <c r="O24" s="14">
        <f t="shared" si="1"/>
        <v>191</v>
      </c>
    </row>
    <row r="25" spans="1:15" x14ac:dyDescent="0.2">
      <c r="A25" s="2" t="s">
        <v>22</v>
      </c>
      <c r="B25" s="17"/>
      <c r="C25" s="17">
        <v>2880</v>
      </c>
      <c r="D25" s="17"/>
      <c r="E25" s="17">
        <v>3800</v>
      </c>
      <c r="F25" s="17">
        <v>3080</v>
      </c>
      <c r="G25" s="17">
        <v>2820</v>
      </c>
      <c r="H25" s="17">
        <v>2580</v>
      </c>
      <c r="I25" s="17">
        <v>3620</v>
      </c>
      <c r="J25" s="17"/>
      <c r="K25" s="17">
        <v>3200</v>
      </c>
      <c r="L25" s="17">
        <v>2780</v>
      </c>
      <c r="M25" s="18">
        <v>2740</v>
      </c>
      <c r="N25" s="21" t="s">
        <v>22</v>
      </c>
      <c r="O25" s="14">
        <f t="shared" si="1"/>
        <v>27500</v>
      </c>
    </row>
    <row r="26" spans="1:15" x14ac:dyDescent="0.2">
      <c r="A26" s="2" t="s">
        <v>34</v>
      </c>
      <c r="B26" s="8"/>
      <c r="C26" s="8">
        <v>440</v>
      </c>
      <c r="D26" s="8">
        <v>460</v>
      </c>
      <c r="E26" s="8">
        <v>460</v>
      </c>
      <c r="F26" s="8">
        <v>600</v>
      </c>
      <c r="G26" s="8">
        <v>500</v>
      </c>
      <c r="H26" s="8"/>
      <c r="I26" s="2">
        <v>1200</v>
      </c>
      <c r="J26" s="2">
        <v>400</v>
      </c>
      <c r="K26" s="2">
        <v>400</v>
      </c>
      <c r="L26" s="2"/>
      <c r="M26" s="13">
        <v>500</v>
      </c>
      <c r="N26" s="21" t="s">
        <v>34</v>
      </c>
      <c r="O26" s="14">
        <f t="shared" si="1"/>
        <v>4960</v>
      </c>
    </row>
    <row r="27" spans="1:15" x14ac:dyDescent="0.2">
      <c r="A27" s="2" t="s">
        <v>38</v>
      </c>
      <c r="B27" s="8">
        <v>500</v>
      </c>
      <c r="C27" s="8">
        <v>500</v>
      </c>
      <c r="D27" s="8">
        <v>400</v>
      </c>
      <c r="E27" s="8">
        <v>500</v>
      </c>
      <c r="F27" s="8">
        <v>450</v>
      </c>
      <c r="G27" s="8">
        <v>450</v>
      </c>
      <c r="H27" s="8">
        <v>500</v>
      </c>
      <c r="I27" s="2"/>
      <c r="J27" s="2">
        <v>700</v>
      </c>
      <c r="K27" s="2">
        <v>500</v>
      </c>
      <c r="L27" s="2">
        <v>500</v>
      </c>
      <c r="M27" s="13"/>
      <c r="N27" s="21" t="s">
        <v>38</v>
      </c>
      <c r="O27" s="14">
        <f t="shared" si="1"/>
        <v>5000</v>
      </c>
    </row>
    <row r="28" spans="1:15" x14ac:dyDescent="0.2">
      <c r="A28" s="2" t="s">
        <v>35</v>
      </c>
      <c r="B28" s="8">
        <v>2259</v>
      </c>
      <c r="C28" s="8"/>
      <c r="D28" s="8">
        <v>2016</v>
      </c>
      <c r="E28" s="8">
        <v>3873</v>
      </c>
      <c r="F28" s="8">
        <v>1019</v>
      </c>
      <c r="G28" s="8">
        <v>3038</v>
      </c>
      <c r="H28" s="8">
        <v>2294</v>
      </c>
      <c r="I28" s="2">
        <v>4454</v>
      </c>
      <c r="J28" s="2">
        <v>2197</v>
      </c>
      <c r="K28" s="2">
        <v>2164</v>
      </c>
      <c r="L28" s="2">
        <v>4157</v>
      </c>
      <c r="M28" s="13"/>
      <c r="N28" s="21" t="s">
        <v>35</v>
      </c>
      <c r="O28" s="14">
        <f t="shared" si="1"/>
        <v>27471</v>
      </c>
    </row>
    <row r="29" spans="1:15" x14ac:dyDescent="0.2">
      <c r="A29" s="2" t="s">
        <v>40</v>
      </c>
      <c r="B29" s="8"/>
      <c r="C29" s="8"/>
      <c r="D29" s="8">
        <v>450</v>
      </c>
      <c r="E29" s="9"/>
      <c r="F29" s="9">
        <v>515</v>
      </c>
      <c r="G29" s="9">
        <v>340</v>
      </c>
      <c r="H29" s="9">
        <v>260</v>
      </c>
      <c r="I29" s="24"/>
      <c r="J29" s="2">
        <v>280</v>
      </c>
      <c r="K29" s="2">
        <v>125</v>
      </c>
      <c r="L29" s="2"/>
      <c r="M29" s="23">
        <v>120</v>
      </c>
      <c r="N29" s="21" t="s">
        <v>40</v>
      </c>
      <c r="O29" s="14">
        <f t="shared" si="1"/>
        <v>2090</v>
      </c>
    </row>
    <row r="30" spans="1:15" ht="13.5" thickBot="1" x14ac:dyDescent="0.25">
      <c r="A30" s="19" t="s">
        <v>39</v>
      </c>
      <c r="B30" s="26">
        <v>40600</v>
      </c>
      <c r="C30" s="25">
        <v>17440</v>
      </c>
      <c r="D30" s="25">
        <v>29160</v>
      </c>
      <c r="E30" s="26">
        <v>33400</v>
      </c>
      <c r="F30" s="26">
        <v>48000</v>
      </c>
      <c r="G30" s="26">
        <v>29400</v>
      </c>
      <c r="H30" s="26">
        <v>24860</v>
      </c>
      <c r="I30" s="19">
        <v>35860</v>
      </c>
      <c r="J30" s="19">
        <v>31100</v>
      </c>
      <c r="K30" s="19">
        <v>27740</v>
      </c>
      <c r="L30" s="27">
        <v>16100</v>
      </c>
      <c r="M30" s="19">
        <v>25260</v>
      </c>
      <c r="N30" s="22" t="s">
        <v>39</v>
      </c>
      <c r="O30" s="14">
        <f t="shared" si="1"/>
        <v>358920</v>
      </c>
    </row>
    <row r="31" spans="1:15" ht="13.5" thickBot="1" x14ac:dyDescent="0.25">
      <c r="A31" s="16" t="s">
        <v>31</v>
      </c>
      <c r="B31" s="11">
        <f t="shared" ref="B31:M31" si="2">SUM(B10:B30)</f>
        <v>967963</v>
      </c>
      <c r="C31" s="11">
        <f t="shared" si="2"/>
        <v>972403</v>
      </c>
      <c r="D31" s="11">
        <f t="shared" si="2"/>
        <v>1090912</v>
      </c>
      <c r="E31" s="11">
        <f t="shared" si="2"/>
        <v>1146898</v>
      </c>
      <c r="F31" s="11">
        <f t="shared" si="2"/>
        <v>1120407</v>
      </c>
      <c r="G31" s="11">
        <f t="shared" si="2"/>
        <v>1149439</v>
      </c>
      <c r="H31" s="11">
        <f t="shared" si="2"/>
        <v>1117098</v>
      </c>
      <c r="I31" s="11">
        <f t="shared" si="2"/>
        <v>1003729</v>
      </c>
      <c r="J31" s="11">
        <f t="shared" si="2"/>
        <v>1093993</v>
      </c>
      <c r="K31" s="11">
        <f t="shared" si="2"/>
        <v>1047785</v>
      </c>
      <c r="L31" s="11">
        <f t="shared" si="2"/>
        <v>1035137</v>
      </c>
      <c r="M31" s="12">
        <f t="shared" si="2"/>
        <v>1015589</v>
      </c>
      <c r="N31" s="16" t="s">
        <v>31</v>
      </c>
      <c r="O31" s="14">
        <f t="shared" si="1"/>
        <v>12761353</v>
      </c>
    </row>
    <row r="32" spans="1:15" ht="7.5" customHeight="1" x14ac:dyDescent="0.2"/>
    <row r="33" spans="1:15" x14ac:dyDescent="0.2">
      <c r="B33" s="3" t="s">
        <v>19</v>
      </c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3" t="s">
        <v>10</v>
      </c>
    </row>
    <row r="34" spans="1:15" ht="6.75" customHeight="1" thickBot="1" x14ac:dyDescent="0.25"/>
    <row r="35" spans="1:15" ht="13.5" thickBot="1" x14ac:dyDescent="0.25">
      <c r="A35" s="16" t="s">
        <v>32</v>
      </c>
      <c r="B35" s="11">
        <f t="shared" ref="B35:M35" si="3">SUM(B31+B8)</f>
        <v>1725593</v>
      </c>
      <c r="C35" s="11">
        <f t="shared" si="3"/>
        <v>1747863</v>
      </c>
      <c r="D35" s="11">
        <f t="shared" si="3"/>
        <v>1925952</v>
      </c>
      <c r="E35" s="11">
        <f t="shared" si="3"/>
        <v>1949478</v>
      </c>
      <c r="F35" s="11">
        <f t="shared" si="3"/>
        <v>1917307</v>
      </c>
      <c r="G35" s="11">
        <f t="shared" si="3"/>
        <v>1951239</v>
      </c>
      <c r="H35" s="11">
        <f t="shared" si="3"/>
        <v>1879308</v>
      </c>
      <c r="I35" s="11">
        <f t="shared" si="3"/>
        <v>1629339</v>
      </c>
      <c r="J35" s="11">
        <f t="shared" si="3"/>
        <v>1828013</v>
      </c>
      <c r="K35" s="11">
        <f t="shared" si="3"/>
        <v>1844635</v>
      </c>
      <c r="L35" s="11">
        <f t="shared" si="3"/>
        <v>1892267</v>
      </c>
      <c r="M35" s="12">
        <f t="shared" si="3"/>
        <v>1835709</v>
      </c>
      <c r="N35" s="20" t="s">
        <v>32</v>
      </c>
      <c r="O35" s="14">
        <f>SUM(B35:M35)</f>
        <v>22126703</v>
      </c>
    </row>
    <row r="36" spans="1:15" x14ac:dyDescent="0.2">
      <c r="A36" s="29" t="s">
        <v>37</v>
      </c>
      <c r="B36" s="30">
        <f t="shared" ref="B36:M36" si="4">IF(B4="","",B31/B35)</f>
        <v>0.56094513596195628</v>
      </c>
      <c r="C36" s="30">
        <f t="shared" si="4"/>
        <v>0.55633822559319579</v>
      </c>
      <c r="D36" s="30">
        <f t="shared" si="4"/>
        <v>0.56642740836739436</v>
      </c>
      <c r="E36" s="30">
        <f t="shared" si="4"/>
        <v>0.58831030665644857</v>
      </c>
      <c r="F36" s="30">
        <f t="shared" si="4"/>
        <v>0.58436494520700133</v>
      </c>
      <c r="G36" s="30">
        <f t="shared" si="4"/>
        <v>0.58908160404747956</v>
      </c>
      <c r="H36" s="30">
        <f t="shared" si="4"/>
        <v>0.59441986092753285</v>
      </c>
      <c r="I36" s="30">
        <f t="shared" si="4"/>
        <v>0.61603447778516318</v>
      </c>
      <c r="J36" s="30">
        <f t="shared" si="4"/>
        <v>0.59846018600524176</v>
      </c>
      <c r="K36" s="30">
        <f t="shared" si="4"/>
        <v>0.56801752108140635</v>
      </c>
      <c r="L36" s="30">
        <f t="shared" si="4"/>
        <v>0.54703538137059937</v>
      </c>
      <c r="M36" s="30">
        <f t="shared" si="4"/>
        <v>0.55324073695776399</v>
      </c>
      <c r="N36" s="32"/>
      <c r="O36" s="31">
        <f>IF(O4="","",O31/O35)</f>
        <v>0.576739923702144</v>
      </c>
    </row>
    <row r="39" spans="1:15" x14ac:dyDescent="0.2">
      <c r="B39" s="7"/>
      <c r="C39" s="7"/>
      <c r="D39" s="7"/>
      <c r="E39" s="7"/>
      <c r="F39" s="7"/>
      <c r="G39" s="7"/>
      <c r="H39" s="7"/>
      <c r="I39" s="7"/>
    </row>
    <row r="40" spans="1:15" x14ac:dyDescent="0.2">
      <c r="N40" s="34"/>
    </row>
    <row r="41" spans="1:15" x14ac:dyDescent="0.2">
      <c r="N41" s="34"/>
    </row>
    <row r="42" spans="1:15" x14ac:dyDescent="0.2">
      <c r="G42" s="1"/>
    </row>
  </sheetData>
  <phoneticPr fontId="0" type="noConversion"/>
  <pageMargins left="0.75" right="0.75" top="1" bottom="1" header="0.5" footer="0.5"/>
  <pageSetup paperSize="9" scale="73"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1"/>
  <sheetViews>
    <sheetView zoomScale="90" workbookViewId="0">
      <selection activeCell="D43" sqref="D43"/>
    </sheetView>
  </sheetViews>
  <sheetFormatPr defaultRowHeight="12.75" x14ac:dyDescent="0.2"/>
  <cols>
    <col min="1" max="1" width="14" bestFit="1" customWidth="1"/>
    <col min="2" max="2" width="11.5703125" bestFit="1" customWidth="1"/>
    <col min="3" max="11" width="11.140625" bestFit="1" customWidth="1"/>
    <col min="12" max="12" width="11.85546875" customWidth="1"/>
    <col min="13" max="13" width="11.140625" bestFit="1" customWidth="1"/>
    <col min="14" max="14" width="19.5703125" customWidth="1"/>
    <col min="15" max="15" width="12.140625" bestFit="1" customWidth="1"/>
  </cols>
  <sheetData>
    <row r="3" spans="1:15" ht="13.5" thickBot="1" x14ac:dyDescent="0.25">
      <c r="B3" s="3" t="s">
        <v>19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O3" s="2" t="s">
        <v>36</v>
      </c>
    </row>
    <row r="4" spans="1:15" x14ac:dyDescent="0.2">
      <c r="A4" s="2" t="s">
        <v>11</v>
      </c>
      <c r="B4" s="17">
        <v>624020</v>
      </c>
      <c r="C4" s="17">
        <v>554400</v>
      </c>
      <c r="D4" s="17">
        <v>628720</v>
      </c>
      <c r="E4" s="17">
        <v>628200</v>
      </c>
      <c r="F4" s="17">
        <v>619420</v>
      </c>
      <c r="G4" s="17">
        <v>641060</v>
      </c>
      <c r="H4" s="17">
        <v>604460</v>
      </c>
      <c r="I4" s="17">
        <v>512540</v>
      </c>
      <c r="J4" s="17">
        <v>624620</v>
      </c>
      <c r="K4" s="17">
        <v>655140</v>
      </c>
      <c r="L4" s="17">
        <v>609220</v>
      </c>
      <c r="M4" s="18">
        <v>638760</v>
      </c>
      <c r="N4" s="15" t="s">
        <v>11</v>
      </c>
      <c r="O4" s="14">
        <f>SUM(B4:M4)</f>
        <v>7340560</v>
      </c>
    </row>
    <row r="5" spans="1:15" x14ac:dyDescent="0.2">
      <c r="A5" s="2" t="s">
        <v>20</v>
      </c>
      <c r="B5" s="17">
        <v>60540</v>
      </c>
      <c r="C5" s="17">
        <v>74720</v>
      </c>
      <c r="D5" s="17">
        <v>64400</v>
      </c>
      <c r="E5" s="17">
        <v>90840</v>
      </c>
      <c r="F5" s="17">
        <v>55220</v>
      </c>
      <c r="G5" s="17">
        <v>48160</v>
      </c>
      <c r="H5" s="17">
        <v>55620</v>
      </c>
      <c r="I5" s="17">
        <v>36520</v>
      </c>
      <c r="J5" s="17">
        <v>46520</v>
      </c>
      <c r="K5" s="17">
        <v>59800</v>
      </c>
      <c r="L5" s="17">
        <v>87980</v>
      </c>
      <c r="M5" s="18">
        <v>64400</v>
      </c>
      <c r="N5" s="4" t="s">
        <v>20</v>
      </c>
      <c r="O5" s="14">
        <f>SUM(B5:M5)</f>
        <v>744720</v>
      </c>
    </row>
    <row r="6" spans="1:15" ht="13.5" thickBot="1" x14ac:dyDescent="0.25">
      <c r="A6" s="2" t="s">
        <v>33</v>
      </c>
      <c r="B6" s="17">
        <v>98830</v>
      </c>
      <c r="C6" s="17">
        <v>118310</v>
      </c>
      <c r="D6" s="17">
        <v>139450</v>
      </c>
      <c r="E6" s="17">
        <v>141120</v>
      </c>
      <c r="F6" s="17">
        <v>131790</v>
      </c>
      <c r="G6" s="17">
        <v>120710</v>
      </c>
      <c r="H6" s="17">
        <v>140950</v>
      </c>
      <c r="I6" s="17">
        <v>55500</v>
      </c>
      <c r="J6" s="17">
        <v>132700</v>
      </c>
      <c r="K6" s="17">
        <v>134620</v>
      </c>
      <c r="L6" s="17">
        <v>138060</v>
      </c>
      <c r="M6" s="18">
        <v>111840</v>
      </c>
      <c r="N6" s="5" t="s">
        <v>33</v>
      </c>
      <c r="O6" s="14">
        <f>SUM(B6:M6)</f>
        <v>1463880</v>
      </c>
    </row>
    <row r="7" spans="1:15" ht="7.5" customHeight="1" thickBot="1" x14ac:dyDescent="0.25"/>
    <row r="8" spans="1:15" ht="13.5" thickBot="1" x14ac:dyDescent="0.25">
      <c r="A8" s="10" t="s">
        <v>30</v>
      </c>
      <c r="B8" s="11">
        <f t="shared" ref="B8:M8" si="0">SUM(B4:B6)</f>
        <v>783390</v>
      </c>
      <c r="C8" s="11">
        <f t="shared" si="0"/>
        <v>747430</v>
      </c>
      <c r="D8" s="11">
        <f t="shared" si="0"/>
        <v>832570</v>
      </c>
      <c r="E8" s="11">
        <f t="shared" si="0"/>
        <v>860160</v>
      </c>
      <c r="F8" s="11">
        <f t="shared" si="0"/>
        <v>806430</v>
      </c>
      <c r="G8" s="11">
        <f t="shared" si="0"/>
        <v>809930</v>
      </c>
      <c r="H8" s="11">
        <f t="shared" si="0"/>
        <v>801030</v>
      </c>
      <c r="I8" s="11">
        <f t="shared" si="0"/>
        <v>604560</v>
      </c>
      <c r="J8" s="11">
        <f t="shared" si="0"/>
        <v>803840</v>
      </c>
      <c r="K8" s="11">
        <f t="shared" si="0"/>
        <v>849560</v>
      </c>
      <c r="L8" s="11">
        <f t="shared" si="0"/>
        <v>835260</v>
      </c>
      <c r="M8" s="12">
        <f t="shared" si="0"/>
        <v>815000</v>
      </c>
      <c r="N8" s="16" t="s">
        <v>30</v>
      </c>
      <c r="O8" s="14">
        <f>SUM(O4:O7)</f>
        <v>9549160</v>
      </c>
    </row>
    <row r="9" spans="1:15" ht="13.5" thickBot="1" x14ac:dyDescent="0.25"/>
    <row r="10" spans="1:15" x14ac:dyDescent="0.2">
      <c r="A10" s="2" t="s">
        <v>21</v>
      </c>
      <c r="B10" s="17">
        <v>50590</v>
      </c>
      <c r="C10" s="17">
        <v>55470</v>
      </c>
      <c r="D10" s="17">
        <v>67980</v>
      </c>
      <c r="E10" s="17">
        <v>55580</v>
      </c>
      <c r="F10" s="17">
        <v>62080</v>
      </c>
      <c r="G10" s="17">
        <v>67800</v>
      </c>
      <c r="H10" s="17">
        <v>60430</v>
      </c>
      <c r="I10" s="17">
        <v>68830</v>
      </c>
      <c r="J10" s="17">
        <v>68600</v>
      </c>
      <c r="K10" s="17">
        <v>68940</v>
      </c>
      <c r="L10" s="17">
        <v>63170</v>
      </c>
      <c r="M10" s="18">
        <v>48040</v>
      </c>
      <c r="N10" s="20" t="s">
        <v>21</v>
      </c>
      <c r="O10" s="14">
        <f t="shared" ref="O10:O31" si="1">SUM(B10:M10)</f>
        <v>737510</v>
      </c>
    </row>
    <row r="11" spans="1:15" x14ac:dyDescent="0.2">
      <c r="A11" s="2" t="s">
        <v>12</v>
      </c>
      <c r="B11" s="17">
        <v>261020</v>
      </c>
      <c r="C11" s="17">
        <v>224240</v>
      </c>
      <c r="D11" s="17">
        <v>249660</v>
      </c>
      <c r="E11" s="17">
        <v>247480</v>
      </c>
      <c r="F11" s="17">
        <v>241140</v>
      </c>
      <c r="G11" s="17">
        <v>253400</v>
      </c>
      <c r="H11" s="17">
        <v>271200</v>
      </c>
      <c r="I11" s="17">
        <v>190480</v>
      </c>
      <c r="J11" s="17">
        <v>217360</v>
      </c>
      <c r="K11" s="17">
        <v>230800</v>
      </c>
      <c r="L11" s="17">
        <v>229680</v>
      </c>
      <c r="M11" s="18">
        <v>261820</v>
      </c>
      <c r="N11" s="21" t="s">
        <v>12</v>
      </c>
      <c r="O11" s="14">
        <f t="shared" si="1"/>
        <v>2878280</v>
      </c>
    </row>
    <row r="12" spans="1:15" x14ac:dyDescent="0.2">
      <c r="A12" s="2" t="s">
        <v>13</v>
      </c>
      <c r="B12" s="17">
        <v>62460</v>
      </c>
      <c r="C12" s="17">
        <v>54820</v>
      </c>
      <c r="D12" s="17">
        <v>62720</v>
      </c>
      <c r="E12" s="17">
        <v>68300</v>
      </c>
      <c r="F12" s="17">
        <v>68300</v>
      </c>
      <c r="G12" s="17">
        <v>70120</v>
      </c>
      <c r="H12" s="17">
        <v>72560</v>
      </c>
      <c r="I12" s="17">
        <v>52140</v>
      </c>
      <c r="J12" s="17">
        <v>66100</v>
      </c>
      <c r="K12" s="17">
        <v>67840</v>
      </c>
      <c r="L12" s="17">
        <v>56920</v>
      </c>
      <c r="M12" s="18">
        <v>62560</v>
      </c>
      <c r="N12" s="21" t="s">
        <v>13</v>
      </c>
      <c r="O12" s="14">
        <f t="shared" si="1"/>
        <v>764840</v>
      </c>
    </row>
    <row r="13" spans="1:15" x14ac:dyDescent="0.2">
      <c r="A13" s="2" t="s">
        <v>23</v>
      </c>
      <c r="B13" s="17">
        <v>177820</v>
      </c>
      <c r="C13" s="17">
        <v>144060</v>
      </c>
      <c r="D13" s="17">
        <v>167460</v>
      </c>
      <c r="E13" s="17">
        <v>167580</v>
      </c>
      <c r="F13" s="17">
        <v>164680</v>
      </c>
      <c r="G13" s="17">
        <v>172620</v>
      </c>
      <c r="H13" s="17">
        <v>165840</v>
      </c>
      <c r="I13" s="17">
        <v>110440</v>
      </c>
      <c r="J13" s="17">
        <v>162260</v>
      </c>
      <c r="K13" s="17">
        <v>175060</v>
      </c>
      <c r="L13" s="17">
        <v>157620</v>
      </c>
      <c r="M13" s="18">
        <v>170160</v>
      </c>
      <c r="N13" s="21" t="s">
        <v>23</v>
      </c>
      <c r="O13" s="14">
        <f t="shared" si="1"/>
        <v>1935600</v>
      </c>
    </row>
    <row r="14" spans="1:15" x14ac:dyDescent="0.2">
      <c r="A14" s="2" t="s">
        <v>24</v>
      </c>
      <c r="B14" s="17">
        <v>182050</v>
      </c>
      <c r="C14" s="17">
        <v>141640</v>
      </c>
      <c r="D14" s="17">
        <v>154760</v>
      </c>
      <c r="E14" s="17">
        <v>169300</v>
      </c>
      <c r="F14" s="17">
        <v>157530</v>
      </c>
      <c r="G14" s="17">
        <v>170220</v>
      </c>
      <c r="H14" s="17">
        <v>158810</v>
      </c>
      <c r="I14" s="17">
        <v>115610</v>
      </c>
      <c r="J14" s="17">
        <v>164610</v>
      </c>
      <c r="K14" s="17">
        <v>159010</v>
      </c>
      <c r="L14" s="17">
        <v>153270</v>
      </c>
      <c r="M14" s="18">
        <v>165050</v>
      </c>
      <c r="N14" s="21" t="s">
        <v>24</v>
      </c>
      <c r="O14" s="14">
        <f t="shared" si="1"/>
        <v>1891860</v>
      </c>
    </row>
    <row r="15" spans="1:15" x14ac:dyDescent="0.2">
      <c r="A15" s="2" t="s">
        <v>14</v>
      </c>
      <c r="B15" s="17">
        <v>64720</v>
      </c>
      <c r="C15" s="17">
        <v>81980</v>
      </c>
      <c r="D15" s="17">
        <v>129840</v>
      </c>
      <c r="E15" s="17">
        <v>165340</v>
      </c>
      <c r="F15" s="17">
        <v>200280</v>
      </c>
      <c r="G15" s="17">
        <v>197800</v>
      </c>
      <c r="H15" s="17">
        <v>138300</v>
      </c>
      <c r="I15" s="17">
        <v>166540</v>
      </c>
      <c r="J15" s="17">
        <v>198920</v>
      </c>
      <c r="K15" s="17">
        <v>163380</v>
      </c>
      <c r="L15" s="17">
        <v>169770</v>
      </c>
      <c r="M15" s="18">
        <v>93620</v>
      </c>
      <c r="N15" s="21" t="s">
        <v>14</v>
      </c>
      <c r="O15" s="14">
        <f t="shared" si="1"/>
        <v>1770490</v>
      </c>
    </row>
    <row r="16" spans="1:15" x14ac:dyDescent="0.2">
      <c r="A16" s="2" t="s">
        <v>18</v>
      </c>
      <c r="B16" s="17">
        <v>84400</v>
      </c>
      <c r="C16" s="17">
        <v>87100</v>
      </c>
      <c r="D16" s="17">
        <v>101100</v>
      </c>
      <c r="E16" s="17">
        <v>82780</v>
      </c>
      <c r="F16" s="17">
        <v>80880</v>
      </c>
      <c r="G16" s="17">
        <v>118320</v>
      </c>
      <c r="H16" s="17">
        <v>84780</v>
      </c>
      <c r="I16" s="17">
        <v>71080</v>
      </c>
      <c r="J16" s="17">
        <v>106980</v>
      </c>
      <c r="K16" s="17">
        <v>98660</v>
      </c>
      <c r="L16" s="17">
        <v>89760</v>
      </c>
      <c r="M16" s="18">
        <v>65100</v>
      </c>
      <c r="N16" s="21" t="s">
        <v>18</v>
      </c>
      <c r="O16" s="14">
        <f t="shared" si="1"/>
        <v>1070940</v>
      </c>
    </row>
    <row r="17" spans="1:15" x14ac:dyDescent="0.2">
      <c r="A17" s="2" t="s">
        <v>25</v>
      </c>
      <c r="B17" s="17">
        <v>23360</v>
      </c>
      <c r="C17" s="17">
        <v>10920</v>
      </c>
      <c r="D17" s="17">
        <v>26920</v>
      </c>
      <c r="E17" s="17">
        <v>21360</v>
      </c>
      <c r="F17" s="17">
        <v>18220</v>
      </c>
      <c r="G17" s="17">
        <v>23540</v>
      </c>
      <c r="H17" s="17">
        <v>23340</v>
      </c>
      <c r="I17" s="17">
        <v>27560</v>
      </c>
      <c r="J17" s="17">
        <v>25260</v>
      </c>
      <c r="K17" s="17">
        <v>23880</v>
      </c>
      <c r="L17" s="17">
        <v>16960</v>
      </c>
      <c r="M17" s="18">
        <v>23040</v>
      </c>
      <c r="N17" s="21" t="s">
        <v>25</v>
      </c>
      <c r="O17" s="14">
        <f t="shared" si="1"/>
        <v>264360</v>
      </c>
    </row>
    <row r="18" spans="1:15" x14ac:dyDescent="0.2">
      <c r="A18" s="2" t="s">
        <v>15</v>
      </c>
      <c r="B18" s="17">
        <v>100</v>
      </c>
      <c r="C18" s="17">
        <v>50</v>
      </c>
      <c r="D18" s="17">
        <v>50</v>
      </c>
      <c r="E18" s="17">
        <v>80</v>
      </c>
      <c r="F18" s="17">
        <v>110</v>
      </c>
      <c r="G18" s="17">
        <v>220</v>
      </c>
      <c r="H18" s="17">
        <v>60</v>
      </c>
      <c r="I18" s="17">
        <v>60</v>
      </c>
      <c r="J18" s="17">
        <v>60</v>
      </c>
      <c r="K18" s="17">
        <v>60</v>
      </c>
      <c r="L18" s="17">
        <v>40</v>
      </c>
      <c r="M18" s="18">
        <v>80</v>
      </c>
      <c r="N18" s="21" t="s">
        <v>15</v>
      </c>
      <c r="O18" s="14">
        <f t="shared" si="1"/>
        <v>970</v>
      </c>
    </row>
    <row r="19" spans="1:15" x14ac:dyDescent="0.2">
      <c r="A19" s="2" t="s">
        <v>16</v>
      </c>
      <c r="B19" s="17"/>
      <c r="C19" s="17"/>
      <c r="D19" s="17">
        <v>40</v>
      </c>
      <c r="E19" s="17"/>
      <c r="F19" s="17"/>
      <c r="G19" s="17"/>
      <c r="H19" s="17">
        <v>20</v>
      </c>
      <c r="I19" s="17"/>
      <c r="J19" s="17"/>
      <c r="K19" s="17"/>
      <c r="L19" s="17"/>
      <c r="M19" s="18"/>
      <c r="N19" s="21" t="s">
        <v>16</v>
      </c>
      <c r="O19" s="14">
        <f t="shared" si="1"/>
        <v>60</v>
      </c>
    </row>
    <row r="20" spans="1:15" x14ac:dyDescent="0.2">
      <c r="A20" s="2" t="s">
        <v>26</v>
      </c>
      <c r="B20" s="17"/>
      <c r="C20" s="17">
        <v>226</v>
      </c>
      <c r="D20" s="17">
        <v>207</v>
      </c>
      <c r="E20" s="17"/>
      <c r="F20" s="17">
        <v>252</v>
      </c>
      <c r="G20" s="17">
        <v>350</v>
      </c>
      <c r="H20" s="17"/>
      <c r="I20" s="17">
        <v>147</v>
      </c>
      <c r="J20" s="17">
        <v>175</v>
      </c>
      <c r="K20" s="17"/>
      <c r="L20" s="17">
        <v>253</v>
      </c>
      <c r="M20" s="18"/>
      <c r="N20" s="21" t="s">
        <v>26</v>
      </c>
      <c r="O20" s="14">
        <f t="shared" si="1"/>
        <v>1610</v>
      </c>
    </row>
    <row r="21" spans="1:15" x14ac:dyDescent="0.2">
      <c r="A21" s="2" t="s">
        <v>27</v>
      </c>
      <c r="B21" s="17">
        <v>16508</v>
      </c>
      <c r="C21" s="17">
        <v>11959</v>
      </c>
      <c r="D21" s="17">
        <v>14181</v>
      </c>
      <c r="E21" s="17">
        <v>13739</v>
      </c>
      <c r="F21" s="17">
        <v>15264</v>
      </c>
      <c r="G21" s="17">
        <v>13065</v>
      </c>
      <c r="H21" s="17">
        <v>9802</v>
      </c>
      <c r="I21" s="17">
        <v>15960</v>
      </c>
      <c r="J21" s="17">
        <v>14987</v>
      </c>
      <c r="K21" s="17">
        <v>13728</v>
      </c>
      <c r="L21" s="17">
        <v>13716</v>
      </c>
      <c r="M21" s="18">
        <v>11164</v>
      </c>
      <c r="N21" s="21" t="s">
        <v>27</v>
      </c>
      <c r="O21" s="14">
        <f t="shared" si="1"/>
        <v>164073</v>
      </c>
    </row>
    <row r="22" spans="1:15" x14ac:dyDescent="0.2">
      <c r="A22" s="2" t="s">
        <v>28</v>
      </c>
      <c r="B22" s="17">
        <v>5350</v>
      </c>
      <c r="C22" s="17">
        <v>2930</v>
      </c>
      <c r="D22" s="17">
        <v>3740</v>
      </c>
      <c r="E22" s="17">
        <v>4030</v>
      </c>
      <c r="F22" s="17">
        <v>3460</v>
      </c>
      <c r="G22" s="17">
        <v>3980</v>
      </c>
      <c r="H22" s="17">
        <v>3980</v>
      </c>
      <c r="I22" s="17">
        <v>4750</v>
      </c>
      <c r="J22" s="17">
        <v>5160</v>
      </c>
      <c r="K22" s="17">
        <v>3770</v>
      </c>
      <c r="L22" s="17">
        <v>5190</v>
      </c>
      <c r="M22" s="18">
        <v>1450</v>
      </c>
      <c r="N22" s="21" t="s">
        <v>28</v>
      </c>
      <c r="O22" s="14">
        <f t="shared" si="1"/>
        <v>47790</v>
      </c>
    </row>
    <row r="23" spans="1:15" x14ac:dyDescent="0.2">
      <c r="A23" s="2" t="s">
        <v>17</v>
      </c>
      <c r="B23" s="17">
        <v>1779</v>
      </c>
      <c r="C23" s="17">
        <v>1715</v>
      </c>
      <c r="D23" s="17"/>
      <c r="E23" s="17">
        <v>2646</v>
      </c>
      <c r="F23" s="17">
        <v>1714</v>
      </c>
      <c r="G23" s="17"/>
      <c r="H23" s="17">
        <v>2368</v>
      </c>
      <c r="I23" s="17">
        <v>2016</v>
      </c>
      <c r="J23" s="17"/>
      <c r="K23" s="17">
        <v>1613</v>
      </c>
      <c r="L23" s="17">
        <v>1877</v>
      </c>
      <c r="M23" s="18">
        <v>1621</v>
      </c>
      <c r="N23" s="21" t="s">
        <v>17</v>
      </c>
      <c r="O23" s="14">
        <f t="shared" si="1"/>
        <v>17349</v>
      </c>
    </row>
    <row r="24" spans="1:15" x14ac:dyDescent="0.2">
      <c r="A24" s="2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>
        <v>138</v>
      </c>
      <c r="L24" s="17">
        <v>60</v>
      </c>
      <c r="M24" s="18"/>
      <c r="N24" s="21" t="s">
        <v>29</v>
      </c>
      <c r="O24" s="14">
        <f t="shared" si="1"/>
        <v>198</v>
      </c>
    </row>
    <row r="25" spans="1:15" x14ac:dyDescent="0.2">
      <c r="A25" s="2" t="s">
        <v>22</v>
      </c>
      <c r="B25" s="17"/>
      <c r="C25" s="17">
        <v>3860</v>
      </c>
      <c r="D25" s="17">
        <v>3220</v>
      </c>
      <c r="E25" s="17"/>
      <c r="F25" s="17">
        <v>4900</v>
      </c>
      <c r="G25" s="17">
        <v>1680</v>
      </c>
      <c r="H25" s="17">
        <v>1740</v>
      </c>
      <c r="I25" s="17">
        <v>3500</v>
      </c>
      <c r="J25" s="17">
        <v>2400</v>
      </c>
      <c r="K25" s="17">
        <v>3420</v>
      </c>
      <c r="L25" s="17">
        <v>2960</v>
      </c>
      <c r="M25" s="18">
        <v>3400</v>
      </c>
      <c r="N25" s="21" t="s">
        <v>22</v>
      </c>
      <c r="O25" s="14">
        <f t="shared" si="1"/>
        <v>31080</v>
      </c>
    </row>
    <row r="26" spans="1:15" x14ac:dyDescent="0.2">
      <c r="A26" s="2" t="s">
        <v>34</v>
      </c>
      <c r="B26" s="8"/>
      <c r="C26" s="8">
        <v>400</v>
      </c>
      <c r="D26" s="8">
        <v>500</v>
      </c>
      <c r="E26" s="8">
        <v>400</v>
      </c>
      <c r="F26" s="8"/>
      <c r="G26" s="8">
        <v>500</v>
      </c>
      <c r="H26" s="8">
        <v>1020</v>
      </c>
      <c r="I26" s="2">
        <v>480</v>
      </c>
      <c r="J26" s="2"/>
      <c r="K26" s="2">
        <v>500</v>
      </c>
      <c r="L26" s="2">
        <v>500</v>
      </c>
      <c r="M26" s="13">
        <v>450</v>
      </c>
      <c r="N26" s="21" t="s">
        <v>34</v>
      </c>
      <c r="O26" s="14">
        <f t="shared" si="1"/>
        <v>4750</v>
      </c>
    </row>
    <row r="27" spans="1:15" x14ac:dyDescent="0.2">
      <c r="A27" s="2" t="s">
        <v>38</v>
      </c>
      <c r="B27" s="8">
        <v>400</v>
      </c>
      <c r="C27" s="8"/>
      <c r="D27" s="8">
        <v>500</v>
      </c>
      <c r="E27" s="8">
        <v>500</v>
      </c>
      <c r="F27" s="8">
        <v>500</v>
      </c>
      <c r="G27" s="8"/>
      <c r="H27" s="8">
        <v>500</v>
      </c>
      <c r="I27" s="2">
        <v>1200</v>
      </c>
      <c r="J27" s="2">
        <v>500</v>
      </c>
      <c r="K27" s="2">
        <v>500</v>
      </c>
      <c r="L27" s="2"/>
      <c r="M27" s="13"/>
      <c r="N27" s="21" t="s">
        <v>38</v>
      </c>
      <c r="O27" s="14">
        <f t="shared" si="1"/>
        <v>4600</v>
      </c>
    </row>
    <row r="28" spans="1:15" x14ac:dyDescent="0.2">
      <c r="A28" s="2" t="s">
        <v>35</v>
      </c>
      <c r="B28" s="8">
        <v>1180</v>
      </c>
      <c r="C28" s="8">
        <v>2223</v>
      </c>
      <c r="D28" s="8"/>
      <c r="E28" s="8">
        <v>3840</v>
      </c>
      <c r="F28" s="8">
        <v>4260</v>
      </c>
      <c r="G28" s="8">
        <v>2540</v>
      </c>
      <c r="H28" s="8">
        <v>2900</v>
      </c>
      <c r="I28" s="2">
        <v>4659</v>
      </c>
      <c r="J28" s="2">
        <v>3040</v>
      </c>
      <c r="K28" s="2">
        <v>3431</v>
      </c>
      <c r="L28" s="2">
        <v>2620</v>
      </c>
      <c r="M28" s="13">
        <v>1822</v>
      </c>
      <c r="N28" s="21" t="s">
        <v>35</v>
      </c>
      <c r="O28" s="14">
        <f t="shared" si="1"/>
        <v>32515</v>
      </c>
    </row>
    <row r="29" spans="1:15" x14ac:dyDescent="0.2">
      <c r="A29" s="2" t="s">
        <v>40</v>
      </c>
      <c r="B29" s="8"/>
      <c r="C29" s="8"/>
      <c r="D29" s="8">
        <v>300</v>
      </c>
      <c r="E29" s="9"/>
      <c r="F29" s="9">
        <v>447</v>
      </c>
      <c r="G29" s="9"/>
      <c r="H29" s="9"/>
      <c r="I29" s="24">
        <v>300</v>
      </c>
      <c r="J29" s="2"/>
      <c r="K29" s="2">
        <v>405</v>
      </c>
      <c r="L29" s="2">
        <v>450</v>
      </c>
      <c r="M29" s="23"/>
      <c r="N29" s="21" t="s">
        <v>40</v>
      </c>
      <c r="O29" s="14">
        <f t="shared" si="1"/>
        <v>1902</v>
      </c>
    </row>
    <row r="30" spans="1:15" ht="13.5" thickBot="1" x14ac:dyDescent="0.25">
      <c r="A30" s="19" t="s">
        <v>39</v>
      </c>
      <c r="B30" s="26">
        <v>20120</v>
      </c>
      <c r="C30" s="25">
        <v>25740</v>
      </c>
      <c r="D30" s="25">
        <v>24480</v>
      </c>
      <c r="E30" s="26">
        <v>33680</v>
      </c>
      <c r="F30" s="26">
        <v>35200</v>
      </c>
      <c r="G30" s="26">
        <v>32860</v>
      </c>
      <c r="H30" s="26">
        <v>22720</v>
      </c>
      <c r="I30" s="19">
        <v>29660</v>
      </c>
      <c r="J30" s="19">
        <v>27820</v>
      </c>
      <c r="K30" s="19">
        <v>34100</v>
      </c>
      <c r="L30" s="27">
        <v>28420</v>
      </c>
      <c r="M30" s="19">
        <v>16100</v>
      </c>
      <c r="N30" s="22" t="s">
        <v>39</v>
      </c>
      <c r="O30" s="14">
        <f t="shared" si="1"/>
        <v>330900</v>
      </c>
    </row>
    <row r="31" spans="1:15" ht="13.5" thickBot="1" x14ac:dyDescent="0.25">
      <c r="A31" s="16" t="s">
        <v>31</v>
      </c>
      <c r="B31" s="11">
        <f t="shared" ref="B31:M31" si="2">SUM(B10:B30)</f>
        <v>951857</v>
      </c>
      <c r="C31" s="11">
        <f t="shared" si="2"/>
        <v>849333</v>
      </c>
      <c r="D31" s="11">
        <f t="shared" si="2"/>
        <v>1007658</v>
      </c>
      <c r="E31" s="11">
        <f t="shared" si="2"/>
        <v>1036635</v>
      </c>
      <c r="F31" s="11">
        <f t="shared" si="2"/>
        <v>1059217</v>
      </c>
      <c r="G31" s="11">
        <f t="shared" si="2"/>
        <v>1129015</v>
      </c>
      <c r="H31" s="11">
        <f t="shared" si="2"/>
        <v>1020370</v>
      </c>
      <c r="I31" s="11">
        <f t="shared" si="2"/>
        <v>865412</v>
      </c>
      <c r="J31" s="11">
        <f t="shared" si="2"/>
        <v>1064232</v>
      </c>
      <c r="K31" s="11">
        <f t="shared" si="2"/>
        <v>1049235</v>
      </c>
      <c r="L31" s="11">
        <f t="shared" si="2"/>
        <v>993236</v>
      </c>
      <c r="M31" s="12">
        <f t="shared" si="2"/>
        <v>925477</v>
      </c>
      <c r="N31" s="16" t="s">
        <v>31</v>
      </c>
      <c r="O31" s="14">
        <f t="shared" si="1"/>
        <v>11951677</v>
      </c>
    </row>
    <row r="32" spans="1:15" ht="7.5" customHeight="1" x14ac:dyDescent="0.2"/>
    <row r="33" spans="1:15" x14ac:dyDescent="0.2">
      <c r="B33" s="3" t="s">
        <v>19</v>
      </c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3" t="s">
        <v>10</v>
      </c>
    </row>
    <row r="34" spans="1:15" ht="6.75" customHeight="1" thickBot="1" x14ac:dyDescent="0.25"/>
    <row r="35" spans="1:15" ht="13.5" thickBot="1" x14ac:dyDescent="0.25">
      <c r="A35" s="16" t="s">
        <v>32</v>
      </c>
      <c r="B35" s="11">
        <f t="shared" ref="B35:M35" si="3">SUM(B31+B8)</f>
        <v>1735247</v>
      </c>
      <c r="C35" s="11">
        <f t="shared" si="3"/>
        <v>1596763</v>
      </c>
      <c r="D35" s="11">
        <f t="shared" si="3"/>
        <v>1840228</v>
      </c>
      <c r="E35" s="11">
        <f t="shared" si="3"/>
        <v>1896795</v>
      </c>
      <c r="F35" s="11">
        <f t="shared" si="3"/>
        <v>1865647</v>
      </c>
      <c r="G35" s="11">
        <f t="shared" si="3"/>
        <v>1938945</v>
      </c>
      <c r="H35" s="11">
        <f t="shared" si="3"/>
        <v>1821400</v>
      </c>
      <c r="I35" s="11">
        <f t="shared" si="3"/>
        <v>1469972</v>
      </c>
      <c r="J35" s="11">
        <f t="shared" si="3"/>
        <v>1868072</v>
      </c>
      <c r="K35" s="11">
        <f t="shared" si="3"/>
        <v>1898795</v>
      </c>
      <c r="L35" s="11">
        <f t="shared" si="3"/>
        <v>1828496</v>
      </c>
      <c r="M35" s="12">
        <f t="shared" si="3"/>
        <v>1740477</v>
      </c>
      <c r="N35" s="20" t="s">
        <v>32</v>
      </c>
      <c r="O35" s="14">
        <f>SUM(B35:M35)</f>
        <v>21500837</v>
      </c>
    </row>
    <row r="36" spans="1:15" x14ac:dyDescent="0.2">
      <c r="A36" s="29" t="s">
        <v>37</v>
      </c>
      <c r="B36" s="30">
        <f t="shared" ref="B36:M36" si="4">IF(B4="","",B31/B35)</f>
        <v>0.54854265703960303</v>
      </c>
      <c r="C36" s="30">
        <f t="shared" si="4"/>
        <v>0.53190924388904304</v>
      </c>
      <c r="D36" s="30">
        <f t="shared" si="4"/>
        <v>0.5475723660329046</v>
      </c>
      <c r="E36" s="30">
        <f t="shared" si="4"/>
        <v>0.54651926012036089</v>
      </c>
      <c r="F36" s="30">
        <f t="shared" si="4"/>
        <v>0.56774781081308523</v>
      </c>
      <c r="G36" s="30">
        <f t="shared" si="4"/>
        <v>0.58228314882577892</v>
      </c>
      <c r="H36" s="30">
        <f t="shared" si="4"/>
        <v>0.56021192489293947</v>
      </c>
      <c r="I36" s="30">
        <f t="shared" si="4"/>
        <v>0.58872686010345776</v>
      </c>
      <c r="J36" s="30">
        <f t="shared" si="4"/>
        <v>0.56969538647332651</v>
      </c>
      <c r="K36" s="30">
        <f t="shared" si="4"/>
        <v>0.55257939903991737</v>
      </c>
      <c r="L36" s="30">
        <f t="shared" si="4"/>
        <v>0.54319834443170778</v>
      </c>
      <c r="M36" s="30">
        <f t="shared" si="4"/>
        <v>0.53173756389771309</v>
      </c>
      <c r="N36" s="32"/>
      <c r="O36" s="31">
        <f>IF(O4="","",O31/O35)</f>
        <v>0.55587031332780212</v>
      </c>
    </row>
    <row r="39" spans="1:15" x14ac:dyDescent="0.2">
      <c r="B39" s="7"/>
      <c r="C39" s="7"/>
      <c r="D39" s="7"/>
      <c r="E39" s="7"/>
      <c r="F39" s="7"/>
      <c r="G39" s="7"/>
      <c r="H39" s="7"/>
    </row>
    <row r="40" spans="1:15" x14ac:dyDescent="0.2">
      <c r="N40" s="33"/>
    </row>
    <row r="41" spans="1:15" x14ac:dyDescent="0.2">
      <c r="N41" s="33"/>
    </row>
  </sheetData>
  <phoneticPr fontId="0" type="noConversion"/>
  <pageMargins left="0.75" right="0.75" top="1" bottom="1" header="0.5" footer="0.5"/>
  <pageSetup paperSize="9" scale="73" orientation="landscape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9"/>
  <sheetViews>
    <sheetView zoomScale="90" workbookViewId="0">
      <selection activeCell="M41" sqref="M41"/>
    </sheetView>
  </sheetViews>
  <sheetFormatPr defaultRowHeight="12.75" x14ac:dyDescent="0.2"/>
  <cols>
    <col min="1" max="1" width="14" bestFit="1" customWidth="1"/>
    <col min="2" max="2" width="11.5703125" bestFit="1" customWidth="1"/>
    <col min="3" max="11" width="11.140625" bestFit="1" customWidth="1"/>
    <col min="12" max="12" width="11.85546875" customWidth="1"/>
    <col min="13" max="13" width="11.140625" bestFit="1" customWidth="1"/>
    <col min="14" max="14" width="15.140625" customWidth="1"/>
    <col min="15" max="15" width="12.140625" bestFit="1" customWidth="1"/>
  </cols>
  <sheetData>
    <row r="3" spans="1:15" ht="13.5" thickBot="1" x14ac:dyDescent="0.25">
      <c r="B3" s="3" t="s">
        <v>19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O3" s="2" t="s">
        <v>36</v>
      </c>
    </row>
    <row r="4" spans="1:15" x14ac:dyDescent="0.2">
      <c r="A4" s="2" t="s">
        <v>11</v>
      </c>
      <c r="B4" s="17">
        <v>639080</v>
      </c>
      <c r="C4" s="17">
        <v>556460</v>
      </c>
      <c r="D4" s="17">
        <v>595300</v>
      </c>
      <c r="E4" s="17">
        <v>602740</v>
      </c>
      <c r="F4" s="17">
        <v>625440</v>
      </c>
      <c r="G4" s="17">
        <v>597400</v>
      </c>
      <c r="H4" s="17">
        <v>618160</v>
      </c>
      <c r="I4" s="17">
        <v>505680</v>
      </c>
      <c r="J4" s="17">
        <v>604460</v>
      </c>
      <c r="K4" s="17">
        <v>644500</v>
      </c>
      <c r="L4" s="17">
        <v>639300</v>
      </c>
      <c r="M4" s="18">
        <v>691620</v>
      </c>
      <c r="N4" s="15" t="s">
        <v>11</v>
      </c>
      <c r="O4" s="14">
        <f>SUM(B4:M4)</f>
        <v>7320140</v>
      </c>
    </row>
    <row r="5" spans="1:15" x14ac:dyDescent="0.2">
      <c r="A5" s="2" t="s">
        <v>20</v>
      </c>
      <c r="B5" s="17">
        <v>59360</v>
      </c>
      <c r="C5" s="17">
        <v>58890</v>
      </c>
      <c r="D5" s="17">
        <v>66780</v>
      </c>
      <c r="E5" s="17">
        <v>61500</v>
      </c>
      <c r="F5" s="17">
        <v>52880</v>
      </c>
      <c r="G5" s="17">
        <v>53570</v>
      </c>
      <c r="H5" s="17">
        <v>68960</v>
      </c>
      <c r="I5" s="17">
        <v>35500</v>
      </c>
      <c r="J5" s="17">
        <v>51380</v>
      </c>
      <c r="K5" s="17">
        <v>68120</v>
      </c>
      <c r="L5" s="17">
        <v>100500</v>
      </c>
      <c r="M5" s="18">
        <v>77180</v>
      </c>
      <c r="N5" s="4" t="s">
        <v>20</v>
      </c>
      <c r="O5" s="14">
        <f>SUM(B5:M5)</f>
        <v>754620</v>
      </c>
    </row>
    <row r="6" spans="1:15" ht="13.5" thickBot="1" x14ac:dyDescent="0.25">
      <c r="A6" s="2" t="s">
        <v>33</v>
      </c>
      <c r="B6" s="17">
        <v>157590</v>
      </c>
      <c r="C6" s="17">
        <v>135990</v>
      </c>
      <c r="D6" s="17">
        <v>177120</v>
      </c>
      <c r="E6" s="17">
        <v>138790</v>
      </c>
      <c r="F6" s="17">
        <v>137150</v>
      </c>
      <c r="G6" s="17">
        <v>125270</v>
      </c>
      <c r="H6" s="17">
        <v>191860</v>
      </c>
      <c r="I6" s="17">
        <v>85610</v>
      </c>
      <c r="J6" s="17">
        <v>139690</v>
      </c>
      <c r="K6" s="17">
        <v>137330</v>
      </c>
      <c r="L6" s="17">
        <v>146420</v>
      </c>
      <c r="M6" s="18">
        <v>123360</v>
      </c>
      <c r="N6" s="5" t="s">
        <v>33</v>
      </c>
      <c r="O6" s="14">
        <f>SUM(B6:M6)</f>
        <v>1696180</v>
      </c>
    </row>
    <row r="7" spans="1:15" ht="7.5" customHeight="1" thickBot="1" x14ac:dyDescent="0.25"/>
    <row r="8" spans="1:15" ht="13.5" thickBot="1" x14ac:dyDescent="0.25">
      <c r="A8" s="10" t="s">
        <v>30</v>
      </c>
      <c r="B8" s="11">
        <f t="shared" ref="B8:M8" si="0">SUM(B4:B6)</f>
        <v>856030</v>
      </c>
      <c r="C8" s="11">
        <f t="shared" si="0"/>
        <v>751340</v>
      </c>
      <c r="D8" s="11">
        <f t="shared" si="0"/>
        <v>839200</v>
      </c>
      <c r="E8" s="11">
        <f t="shared" si="0"/>
        <v>803030</v>
      </c>
      <c r="F8" s="11">
        <f t="shared" si="0"/>
        <v>815470</v>
      </c>
      <c r="G8" s="11">
        <f t="shared" si="0"/>
        <v>776240</v>
      </c>
      <c r="H8" s="11">
        <f t="shared" si="0"/>
        <v>878980</v>
      </c>
      <c r="I8" s="11">
        <f t="shared" si="0"/>
        <v>626790</v>
      </c>
      <c r="J8" s="11">
        <f t="shared" si="0"/>
        <v>795530</v>
      </c>
      <c r="K8" s="11">
        <f t="shared" si="0"/>
        <v>849950</v>
      </c>
      <c r="L8" s="11">
        <f t="shared" si="0"/>
        <v>886220</v>
      </c>
      <c r="M8" s="12">
        <f t="shared" si="0"/>
        <v>892160</v>
      </c>
      <c r="N8" s="16" t="s">
        <v>30</v>
      </c>
      <c r="O8" s="14">
        <f>SUM(O4:O7)</f>
        <v>9770940</v>
      </c>
    </row>
    <row r="9" spans="1:15" ht="13.5" thickBot="1" x14ac:dyDescent="0.25"/>
    <row r="10" spans="1:15" x14ac:dyDescent="0.2">
      <c r="A10" s="2" t="s">
        <v>21</v>
      </c>
      <c r="B10" s="17">
        <v>68130</v>
      </c>
      <c r="C10" s="17">
        <v>53320</v>
      </c>
      <c r="D10" s="17">
        <v>69730</v>
      </c>
      <c r="E10" s="17">
        <v>75230</v>
      </c>
      <c r="F10" s="17">
        <v>84440</v>
      </c>
      <c r="G10" s="17">
        <v>76750</v>
      </c>
      <c r="H10" s="17">
        <v>86610</v>
      </c>
      <c r="I10" s="17">
        <v>60420</v>
      </c>
      <c r="J10" s="17">
        <v>63730</v>
      </c>
      <c r="K10" s="17">
        <v>68680</v>
      </c>
      <c r="L10" s="17">
        <v>47800</v>
      </c>
      <c r="M10" s="18">
        <v>61340</v>
      </c>
      <c r="N10" s="20" t="s">
        <v>21</v>
      </c>
      <c r="O10" s="14">
        <f t="shared" ref="O10:O31" si="1">SUM(B10:M10)</f>
        <v>816180</v>
      </c>
    </row>
    <row r="11" spans="1:15" x14ac:dyDescent="0.2">
      <c r="A11" s="2" t="s">
        <v>12</v>
      </c>
      <c r="B11" s="17">
        <v>290540</v>
      </c>
      <c r="C11" s="17">
        <v>226740</v>
      </c>
      <c r="D11" s="17">
        <v>248020</v>
      </c>
      <c r="E11" s="17">
        <v>246060</v>
      </c>
      <c r="F11" s="17">
        <v>248040</v>
      </c>
      <c r="G11" s="17">
        <v>240320</v>
      </c>
      <c r="H11" s="17">
        <v>259820</v>
      </c>
      <c r="I11" s="17">
        <v>197880</v>
      </c>
      <c r="J11" s="17">
        <v>220600</v>
      </c>
      <c r="K11" s="17">
        <v>244220</v>
      </c>
      <c r="L11" s="17">
        <v>230220</v>
      </c>
      <c r="M11" s="18">
        <v>258160</v>
      </c>
      <c r="N11" s="21" t="s">
        <v>12</v>
      </c>
      <c r="O11" s="14">
        <f t="shared" si="1"/>
        <v>2910620</v>
      </c>
    </row>
    <row r="12" spans="1:15" x14ac:dyDescent="0.2">
      <c r="A12" s="2" t="s">
        <v>13</v>
      </c>
      <c r="B12" s="17">
        <v>70940</v>
      </c>
      <c r="C12" s="17">
        <v>58860</v>
      </c>
      <c r="D12" s="17">
        <v>62820</v>
      </c>
      <c r="E12" s="17">
        <v>64660</v>
      </c>
      <c r="F12" s="17">
        <v>68000</v>
      </c>
      <c r="G12" s="17">
        <v>66420</v>
      </c>
      <c r="H12" s="17">
        <v>70860</v>
      </c>
      <c r="I12" s="17">
        <v>52280</v>
      </c>
      <c r="J12" s="17">
        <v>61020</v>
      </c>
      <c r="K12" s="17">
        <v>65480</v>
      </c>
      <c r="L12" s="17">
        <v>67060</v>
      </c>
      <c r="M12" s="18">
        <v>62200</v>
      </c>
      <c r="N12" s="21" t="s">
        <v>13</v>
      </c>
      <c r="O12" s="14">
        <f t="shared" si="1"/>
        <v>770600</v>
      </c>
    </row>
    <row r="13" spans="1:15" x14ac:dyDescent="0.2">
      <c r="A13" s="2" t="s">
        <v>23</v>
      </c>
      <c r="B13" s="17">
        <v>191340</v>
      </c>
      <c r="C13" s="17">
        <v>158840</v>
      </c>
      <c r="D13" s="17">
        <v>166380</v>
      </c>
      <c r="E13" s="17">
        <v>160200</v>
      </c>
      <c r="F13" s="17">
        <v>183580</v>
      </c>
      <c r="G13" s="17">
        <v>175600</v>
      </c>
      <c r="H13" s="17">
        <v>180940</v>
      </c>
      <c r="I13" s="17">
        <v>119100</v>
      </c>
      <c r="J13" s="17">
        <v>168520</v>
      </c>
      <c r="K13" s="17">
        <v>185280</v>
      </c>
      <c r="L13" s="17">
        <v>165980</v>
      </c>
      <c r="M13" s="18">
        <v>170340</v>
      </c>
      <c r="N13" s="21" t="s">
        <v>23</v>
      </c>
      <c r="O13" s="14">
        <f t="shared" si="1"/>
        <v>2026100</v>
      </c>
    </row>
    <row r="14" spans="1:15" x14ac:dyDescent="0.2">
      <c r="A14" s="2" t="s">
        <v>24</v>
      </c>
      <c r="B14" s="17">
        <v>191780</v>
      </c>
      <c r="C14" s="17">
        <v>141860</v>
      </c>
      <c r="D14" s="17">
        <v>153780</v>
      </c>
      <c r="E14" s="17">
        <v>167630</v>
      </c>
      <c r="F14" s="17">
        <v>167940</v>
      </c>
      <c r="G14" s="17">
        <v>149050</v>
      </c>
      <c r="H14" s="17">
        <v>165390</v>
      </c>
      <c r="I14" s="17">
        <v>117900</v>
      </c>
      <c r="J14" s="17">
        <v>157710</v>
      </c>
      <c r="K14" s="17">
        <v>160840</v>
      </c>
      <c r="L14" s="17">
        <v>142890</v>
      </c>
      <c r="M14" s="18">
        <v>164740</v>
      </c>
      <c r="N14" s="21" t="s">
        <v>24</v>
      </c>
      <c r="O14" s="14">
        <f t="shared" si="1"/>
        <v>1881510</v>
      </c>
    </row>
    <row r="15" spans="1:15" x14ac:dyDescent="0.2">
      <c r="A15" s="2" t="s">
        <v>14</v>
      </c>
      <c r="B15" s="17">
        <v>80480</v>
      </c>
      <c r="C15" s="17">
        <v>63500</v>
      </c>
      <c r="D15" s="17">
        <v>157400</v>
      </c>
      <c r="E15" s="17">
        <v>158560</v>
      </c>
      <c r="F15" s="17">
        <v>196280</v>
      </c>
      <c r="G15" s="17">
        <v>160380</v>
      </c>
      <c r="H15" s="17">
        <v>173180</v>
      </c>
      <c r="I15" s="17">
        <v>174020</v>
      </c>
      <c r="J15" s="17">
        <v>183820</v>
      </c>
      <c r="K15" s="17">
        <v>174380</v>
      </c>
      <c r="L15" s="17">
        <v>141760</v>
      </c>
      <c r="M15" s="18">
        <v>92320</v>
      </c>
      <c r="N15" s="21" t="s">
        <v>14</v>
      </c>
      <c r="O15" s="14">
        <f t="shared" si="1"/>
        <v>1756080</v>
      </c>
    </row>
    <row r="16" spans="1:15" x14ac:dyDescent="0.2">
      <c r="A16" s="2" t="s">
        <v>18</v>
      </c>
      <c r="B16" s="17">
        <v>81000</v>
      </c>
      <c r="C16" s="17">
        <v>71660</v>
      </c>
      <c r="D16" s="17">
        <v>74420</v>
      </c>
      <c r="E16" s="17">
        <v>103860</v>
      </c>
      <c r="F16" s="17">
        <v>101080</v>
      </c>
      <c r="G16" s="17">
        <v>108480</v>
      </c>
      <c r="H16" s="17">
        <v>127700</v>
      </c>
      <c r="I16" s="17">
        <v>76580</v>
      </c>
      <c r="J16" s="17">
        <v>99940</v>
      </c>
      <c r="K16" s="17">
        <v>92820</v>
      </c>
      <c r="L16" s="17">
        <v>82320</v>
      </c>
      <c r="M16" s="18">
        <v>85720</v>
      </c>
      <c r="N16" s="21" t="s">
        <v>18</v>
      </c>
      <c r="O16" s="14">
        <f t="shared" si="1"/>
        <v>1105580</v>
      </c>
    </row>
    <row r="17" spans="1:15" x14ac:dyDescent="0.2">
      <c r="A17" s="2" t="s">
        <v>25</v>
      </c>
      <c r="B17" s="17">
        <v>19340</v>
      </c>
      <c r="C17" s="17">
        <v>12540</v>
      </c>
      <c r="D17" s="17">
        <v>18120</v>
      </c>
      <c r="E17" s="17">
        <v>16900</v>
      </c>
      <c r="F17" s="17">
        <v>26720</v>
      </c>
      <c r="G17" s="17">
        <v>24580</v>
      </c>
      <c r="H17" s="17">
        <v>22560</v>
      </c>
      <c r="I17" s="17">
        <v>17880</v>
      </c>
      <c r="J17" s="17">
        <v>25000</v>
      </c>
      <c r="K17" s="17">
        <v>19040</v>
      </c>
      <c r="L17" s="17">
        <v>17920</v>
      </c>
      <c r="M17" s="18">
        <v>12720</v>
      </c>
      <c r="N17" s="21" t="s">
        <v>25</v>
      </c>
      <c r="O17" s="14">
        <f t="shared" si="1"/>
        <v>233320</v>
      </c>
    </row>
    <row r="18" spans="1:15" x14ac:dyDescent="0.2">
      <c r="A18" s="2" t="s">
        <v>15</v>
      </c>
      <c r="B18" s="17">
        <v>60</v>
      </c>
      <c r="C18" s="17">
        <v>100</v>
      </c>
      <c r="D18" s="17">
        <v>100</v>
      </c>
      <c r="E18" s="17">
        <v>150</v>
      </c>
      <c r="F18" s="17">
        <v>60</v>
      </c>
      <c r="G18" s="17">
        <v>100</v>
      </c>
      <c r="H18" s="17">
        <v>40</v>
      </c>
      <c r="I18" s="17">
        <v>100</v>
      </c>
      <c r="J18" s="17">
        <v>100</v>
      </c>
      <c r="K18" s="17">
        <v>60</v>
      </c>
      <c r="L18" s="17">
        <v>150</v>
      </c>
      <c r="M18" s="18">
        <v>80</v>
      </c>
      <c r="N18" s="21" t="s">
        <v>15</v>
      </c>
      <c r="O18" s="14">
        <f t="shared" si="1"/>
        <v>1100</v>
      </c>
    </row>
    <row r="19" spans="1:15" x14ac:dyDescent="0.2">
      <c r="A19" s="2" t="s">
        <v>16</v>
      </c>
      <c r="B19" s="17">
        <v>40</v>
      </c>
      <c r="C19" s="17"/>
      <c r="D19" s="17"/>
      <c r="E19" s="17"/>
      <c r="F19" s="17"/>
      <c r="G19" s="17">
        <v>40</v>
      </c>
      <c r="H19" s="17"/>
      <c r="I19" s="17"/>
      <c r="J19" s="17"/>
      <c r="K19" s="17">
        <v>40</v>
      </c>
      <c r="L19" s="17"/>
      <c r="M19" s="18">
        <v>40</v>
      </c>
      <c r="N19" s="21" t="s">
        <v>16</v>
      </c>
      <c r="O19" s="14">
        <f t="shared" si="1"/>
        <v>160</v>
      </c>
    </row>
    <row r="20" spans="1:15" x14ac:dyDescent="0.2">
      <c r="A20" s="2" t="s">
        <v>26</v>
      </c>
      <c r="B20" s="17">
        <v>219</v>
      </c>
      <c r="C20" s="17"/>
      <c r="D20" s="17">
        <v>221</v>
      </c>
      <c r="E20" s="17">
        <v>207</v>
      </c>
      <c r="F20" s="17">
        <v>175</v>
      </c>
      <c r="G20" s="17"/>
      <c r="H20" s="17">
        <v>373</v>
      </c>
      <c r="I20" s="17">
        <v>245</v>
      </c>
      <c r="J20" s="17"/>
      <c r="K20" s="17">
        <v>168</v>
      </c>
      <c r="L20" s="17">
        <v>181</v>
      </c>
      <c r="M20" s="18"/>
      <c r="N20" s="21" t="s">
        <v>26</v>
      </c>
      <c r="O20" s="14">
        <f t="shared" si="1"/>
        <v>1789</v>
      </c>
    </row>
    <row r="21" spans="1:15" x14ac:dyDescent="0.2">
      <c r="A21" s="2" t="s">
        <v>27</v>
      </c>
      <c r="B21" s="17">
        <v>15084</v>
      </c>
      <c r="C21" s="17">
        <v>16704</v>
      </c>
      <c r="D21" s="17">
        <v>11002</v>
      </c>
      <c r="E21" s="17">
        <v>10265</v>
      </c>
      <c r="F21" s="17">
        <v>18712</v>
      </c>
      <c r="G21" s="17">
        <v>13663</v>
      </c>
      <c r="H21" s="17">
        <v>16074</v>
      </c>
      <c r="I21" s="17">
        <v>15064</v>
      </c>
      <c r="J21" s="17">
        <v>13485</v>
      </c>
      <c r="K21" s="17">
        <v>14208</v>
      </c>
      <c r="L21" s="17">
        <v>13639</v>
      </c>
      <c r="M21" s="18">
        <v>11793</v>
      </c>
      <c r="N21" s="21" t="s">
        <v>27</v>
      </c>
      <c r="O21" s="14">
        <f t="shared" si="1"/>
        <v>169693</v>
      </c>
    </row>
    <row r="22" spans="1:15" x14ac:dyDescent="0.2">
      <c r="A22" s="2" t="s">
        <v>28</v>
      </c>
      <c r="B22" s="17">
        <v>3830</v>
      </c>
      <c r="C22" s="17">
        <v>3550</v>
      </c>
      <c r="D22" s="17">
        <v>3380</v>
      </c>
      <c r="E22" s="17">
        <v>3640</v>
      </c>
      <c r="F22" s="17">
        <v>3890</v>
      </c>
      <c r="G22" s="17">
        <v>5380</v>
      </c>
      <c r="H22" s="17">
        <v>5590</v>
      </c>
      <c r="I22" s="17">
        <v>3790</v>
      </c>
      <c r="J22" s="17">
        <v>3820</v>
      </c>
      <c r="K22" s="17">
        <v>3070</v>
      </c>
      <c r="L22" s="17">
        <v>4170</v>
      </c>
      <c r="M22" s="18">
        <v>3290</v>
      </c>
      <c r="N22" s="21" t="s">
        <v>28</v>
      </c>
      <c r="O22" s="14">
        <f t="shared" si="1"/>
        <v>47400</v>
      </c>
    </row>
    <row r="23" spans="1:15" x14ac:dyDescent="0.2">
      <c r="A23" s="2" t="s">
        <v>17</v>
      </c>
      <c r="B23" s="17">
        <v>2059</v>
      </c>
      <c r="C23" s="17">
        <v>1886</v>
      </c>
      <c r="D23" s="17"/>
      <c r="E23" s="17">
        <v>2646</v>
      </c>
      <c r="F23" s="17">
        <v>1745</v>
      </c>
      <c r="G23" s="17">
        <v>1826</v>
      </c>
      <c r="H23" s="17">
        <v>2161</v>
      </c>
      <c r="I23" s="17"/>
      <c r="J23" s="17">
        <v>3723</v>
      </c>
      <c r="K23" s="17">
        <v>1867</v>
      </c>
      <c r="L23" s="17"/>
      <c r="M23" s="18">
        <v>1636</v>
      </c>
      <c r="N23" s="21" t="s">
        <v>17</v>
      </c>
      <c r="O23" s="14">
        <f t="shared" si="1"/>
        <v>19549</v>
      </c>
    </row>
    <row r="24" spans="1:15" x14ac:dyDescent="0.2">
      <c r="A24" s="2" t="s">
        <v>41</v>
      </c>
      <c r="B24" s="17"/>
      <c r="C24" s="17"/>
      <c r="D24" s="17"/>
      <c r="E24" s="17"/>
      <c r="F24" s="17">
        <v>147</v>
      </c>
      <c r="G24" s="17"/>
      <c r="H24" s="17"/>
      <c r="I24" s="17">
        <v>93</v>
      </c>
      <c r="J24" s="17"/>
      <c r="K24" s="17">
        <v>167</v>
      </c>
      <c r="L24" s="17">
        <v>62</v>
      </c>
      <c r="M24" s="18"/>
      <c r="N24" s="21" t="s">
        <v>29</v>
      </c>
      <c r="O24" s="14">
        <f t="shared" si="1"/>
        <v>469</v>
      </c>
    </row>
    <row r="25" spans="1:15" x14ac:dyDescent="0.2">
      <c r="A25" s="2" t="s">
        <v>22</v>
      </c>
      <c r="B25" s="17">
        <v>2960</v>
      </c>
      <c r="C25" s="17"/>
      <c r="D25" s="17">
        <v>2740</v>
      </c>
      <c r="E25" s="17">
        <v>4620</v>
      </c>
      <c r="F25" s="17">
        <v>2900</v>
      </c>
      <c r="G25" s="17">
        <v>2620</v>
      </c>
      <c r="H25" s="17"/>
      <c r="I25" s="17">
        <v>3480</v>
      </c>
      <c r="J25" s="17">
        <v>2920</v>
      </c>
      <c r="K25" s="17">
        <v>2500</v>
      </c>
      <c r="L25" s="17">
        <v>2720</v>
      </c>
      <c r="M25" s="18">
        <v>5500</v>
      </c>
      <c r="N25" s="21" t="s">
        <v>22</v>
      </c>
      <c r="O25" s="14">
        <f t="shared" si="1"/>
        <v>32960</v>
      </c>
    </row>
    <row r="26" spans="1:15" x14ac:dyDescent="0.2">
      <c r="A26" s="2" t="s">
        <v>34</v>
      </c>
      <c r="B26" s="8"/>
      <c r="C26" s="8">
        <v>500</v>
      </c>
      <c r="D26" s="8"/>
      <c r="E26" s="8">
        <v>560</v>
      </c>
      <c r="F26" s="8">
        <v>490</v>
      </c>
      <c r="G26" s="8"/>
      <c r="H26" s="8">
        <v>940</v>
      </c>
      <c r="I26" s="2"/>
      <c r="J26" s="2">
        <v>500</v>
      </c>
      <c r="K26" s="2">
        <v>800</v>
      </c>
      <c r="L26" s="2"/>
      <c r="M26" s="13">
        <v>200</v>
      </c>
      <c r="N26" s="21" t="s">
        <v>34</v>
      </c>
      <c r="O26" s="14">
        <f t="shared" si="1"/>
        <v>3990</v>
      </c>
    </row>
    <row r="27" spans="1:15" x14ac:dyDescent="0.2">
      <c r="A27" s="2" t="s">
        <v>38</v>
      </c>
      <c r="B27" s="8">
        <v>500</v>
      </c>
      <c r="C27" s="8">
        <v>500</v>
      </c>
      <c r="D27" s="8">
        <v>500</v>
      </c>
      <c r="E27" s="8">
        <v>500</v>
      </c>
      <c r="F27" s="8">
        <v>500</v>
      </c>
      <c r="G27" s="8">
        <v>500</v>
      </c>
      <c r="H27" s="8">
        <v>500</v>
      </c>
      <c r="I27" s="2">
        <v>500</v>
      </c>
      <c r="J27" s="2">
        <v>500</v>
      </c>
      <c r="K27" s="2">
        <v>500</v>
      </c>
      <c r="L27" s="2">
        <v>500</v>
      </c>
      <c r="M27" s="13">
        <v>400</v>
      </c>
      <c r="N27" s="21" t="s">
        <v>38</v>
      </c>
      <c r="O27" s="14">
        <f t="shared" si="1"/>
        <v>5900</v>
      </c>
    </row>
    <row r="28" spans="1:15" x14ac:dyDescent="0.2">
      <c r="A28" s="2" t="s">
        <v>35</v>
      </c>
      <c r="B28" s="8">
        <v>1261</v>
      </c>
      <c r="C28" s="8"/>
      <c r="D28" s="8"/>
      <c r="E28" s="8">
        <v>1241</v>
      </c>
      <c r="F28" s="8">
        <v>546</v>
      </c>
      <c r="G28" s="8"/>
      <c r="H28" s="8"/>
      <c r="I28" s="2">
        <v>2000</v>
      </c>
      <c r="J28" s="2">
        <v>2060</v>
      </c>
      <c r="K28" s="2">
        <v>2694</v>
      </c>
      <c r="L28" s="2">
        <v>3803</v>
      </c>
      <c r="M28" s="13"/>
      <c r="N28" s="21" t="s">
        <v>35</v>
      </c>
      <c r="O28" s="14">
        <f t="shared" si="1"/>
        <v>13605</v>
      </c>
    </row>
    <row r="29" spans="1:15" x14ac:dyDescent="0.2">
      <c r="A29" s="2" t="s">
        <v>40</v>
      </c>
      <c r="B29" s="8">
        <v>170</v>
      </c>
      <c r="C29" s="8">
        <v>310</v>
      </c>
      <c r="D29" s="8"/>
      <c r="E29" s="9"/>
      <c r="F29" s="9">
        <v>180</v>
      </c>
      <c r="G29" s="9"/>
      <c r="H29" s="9">
        <v>170</v>
      </c>
      <c r="I29" s="24"/>
      <c r="J29" s="2"/>
      <c r="K29" s="2">
        <v>225</v>
      </c>
      <c r="L29" s="2"/>
      <c r="M29" s="23">
        <v>275</v>
      </c>
      <c r="N29" s="21" t="s">
        <v>40</v>
      </c>
      <c r="O29" s="14">
        <f t="shared" si="1"/>
        <v>1330</v>
      </c>
    </row>
    <row r="30" spans="1:15" ht="13.5" thickBot="1" x14ac:dyDescent="0.25">
      <c r="A30" s="19" t="s">
        <v>39</v>
      </c>
      <c r="B30" s="26">
        <v>27040</v>
      </c>
      <c r="C30" s="25">
        <v>26820</v>
      </c>
      <c r="D30" s="25">
        <v>35820</v>
      </c>
      <c r="E30" s="26">
        <v>37840</v>
      </c>
      <c r="F30" s="26">
        <v>32560</v>
      </c>
      <c r="G30" s="26">
        <v>33100</v>
      </c>
      <c r="H30" s="26">
        <v>77470</v>
      </c>
      <c r="I30" s="19">
        <v>24020</v>
      </c>
      <c r="J30" s="19">
        <v>38740</v>
      </c>
      <c r="K30" s="19">
        <v>27980</v>
      </c>
      <c r="L30" s="27">
        <v>19240</v>
      </c>
      <c r="M30" s="19">
        <v>25700</v>
      </c>
      <c r="N30" s="22" t="s">
        <v>39</v>
      </c>
      <c r="O30" s="14">
        <f t="shared" si="1"/>
        <v>406330</v>
      </c>
    </row>
    <row r="31" spans="1:15" ht="13.5" thickBot="1" x14ac:dyDescent="0.25">
      <c r="A31" s="16" t="s">
        <v>31</v>
      </c>
      <c r="B31" s="11">
        <f t="shared" ref="B31:M31" si="2">SUM(B10:B30)</f>
        <v>1046773</v>
      </c>
      <c r="C31" s="11">
        <f t="shared" si="2"/>
        <v>837690</v>
      </c>
      <c r="D31" s="11">
        <f t="shared" si="2"/>
        <v>1004433</v>
      </c>
      <c r="E31" s="11">
        <f t="shared" si="2"/>
        <v>1054769</v>
      </c>
      <c r="F31" s="11">
        <f t="shared" si="2"/>
        <v>1137985</v>
      </c>
      <c r="G31" s="11">
        <f t="shared" si="2"/>
        <v>1058809</v>
      </c>
      <c r="H31" s="11">
        <f t="shared" si="2"/>
        <v>1190378</v>
      </c>
      <c r="I31" s="11">
        <f t="shared" si="2"/>
        <v>865352</v>
      </c>
      <c r="J31" s="11">
        <f t="shared" si="2"/>
        <v>1046188</v>
      </c>
      <c r="K31" s="11">
        <f t="shared" si="2"/>
        <v>1065019</v>
      </c>
      <c r="L31" s="11">
        <f t="shared" si="2"/>
        <v>940415</v>
      </c>
      <c r="M31" s="12">
        <f t="shared" si="2"/>
        <v>956454</v>
      </c>
      <c r="N31" s="16" t="s">
        <v>31</v>
      </c>
      <c r="O31" s="14">
        <f t="shared" si="1"/>
        <v>12204265</v>
      </c>
    </row>
    <row r="32" spans="1:15" ht="7.5" customHeight="1" x14ac:dyDescent="0.2"/>
    <row r="33" spans="1:15" x14ac:dyDescent="0.2">
      <c r="B33" s="3" t="s">
        <v>19</v>
      </c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3" t="s">
        <v>10</v>
      </c>
    </row>
    <row r="34" spans="1:15" ht="6.75" customHeight="1" thickBot="1" x14ac:dyDescent="0.25"/>
    <row r="35" spans="1:15" ht="13.5" thickBot="1" x14ac:dyDescent="0.25">
      <c r="A35" s="16" t="s">
        <v>32</v>
      </c>
      <c r="B35" s="11">
        <f t="shared" ref="B35:M35" si="3">SUM(B31+B8)</f>
        <v>1902803</v>
      </c>
      <c r="C35" s="11">
        <f t="shared" si="3"/>
        <v>1589030</v>
      </c>
      <c r="D35" s="11">
        <f t="shared" si="3"/>
        <v>1843633</v>
      </c>
      <c r="E35" s="11">
        <f t="shared" si="3"/>
        <v>1857799</v>
      </c>
      <c r="F35" s="11">
        <f t="shared" si="3"/>
        <v>1953455</v>
      </c>
      <c r="G35" s="11">
        <f t="shared" si="3"/>
        <v>1835049</v>
      </c>
      <c r="H35" s="11">
        <f t="shared" si="3"/>
        <v>2069358</v>
      </c>
      <c r="I35" s="11">
        <f t="shared" si="3"/>
        <v>1492142</v>
      </c>
      <c r="J35" s="11">
        <f t="shared" si="3"/>
        <v>1841718</v>
      </c>
      <c r="K35" s="11">
        <f t="shared" si="3"/>
        <v>1914969</v>
      </c>
      <c r="L35" s="11">
        <f t="shared" si="3"/>
        <v>1826635</v>
      </c>
      <c r="M35" s="12">
        <f t="shared" si="3"/>
        <v>1848614</v>
      </c>
      <c r="N35" s="20" t="s">
        <v>32</v>
      </c>
      <c r="O35" s="14">
        <f>SUM(B35:M35)</f>
        <v>21975205</v>
      </c>
    </row>
    <row r="36" spans="1:15" x14ac:dyDescent="0.2">
      <c r="A36" s="29" t="s">
        <v>37</v>
      </c>
      <c r="B36" s="30">
        <f t="shared" ref="B36:M36" si="4">IF(B4="","",B31/B35)</f>
        <v>0.55012158378980902</v>
      </c>
      <c r="C36" s="30">
        <f t="shared" si="4"/>
        <v>0.52717066386411837</v>
      </c>
      <c r="D36" s="30">
        <f t="shared" si="4"/>
        <v>0.54481179280258052</v>
      </c>
      <c r="E36" s="30">
        <f t="shared" si="4"/>
        <v>0.56775194733122369</v>
      </c>
      <c r="F36" s="30">
        <f t="shared" si="4"/>
        <v>0.58254989237018517</v>
      </c>
      <c r="G36" s="30">
        <f t="shared" si="4"/>
        <v>0.57699222200606093</v>
      </c>
      <c r="H36" s="30">
        <f t="shared" si="4"/>
        <v>0.57524024359245718</v>
      </c>
      <c r="I36" s="30">
        <f t="shared" si="4"/>
        <v>0.57993944276080966</v>
      </c>
      <c r="J36" s="30">
        <f t="shared" si="4"/>
        <v>0.56805004892171329</v>
      </c>
      <c r="K36" s="30">
        <f t="shared" si="4"/>
        <v>0.55615469493239833</v>
      </c>
      <c r="L36" s="30">
        <f t="shared" si="4"/>
        <v>0.51483465498033265</v>
      </c>
      <c r="M36" s="30">
        <f t="shared" si="4"/>
        <v>0.51738978499567789</v>
      </c>
      <c r="N36" s="32"/>
      <c r="O36" s="31">
        <f>IF(O4="","",O31/O35)</f>
        <v>0.55536524005123045</v>
      </c>
    </row>
    <row r="39" spans="1:15" x14ac:dyDescent="0.2">
      <c r="B39" s="7"/>
      <c r="C39" s="7"/>
      <c r="D39" s="7"/>
      <c r="E39" s="7"/>
      <c r="F39" s="7"/>
      <c r="G39" s="7"/>
      <c r="H39" s="7"/>
    </row>
  </sheetData>
  <phoneticPr fontId="0" type="noConversion"/>
  <pageMargins left="0.75" right="0.75" top="1" bottom="1" header="0.5" footer="0.5"/>
  <pageSetup paperSize="9" scale="75" orientation="landscape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39"/>
  <sheetViews>
    <sheetView zoomScale="90" workbookViewId="0">
      <selection activeCell="H43" sqref="H43"/>
    </sheetView>
  </sheetViews>
  <sheetFormatPr defaultRowHeight="12.75" x14ac:dyDescent="0.2"/>
  <cols>
    <col min="1" max="1" width="14" bestFit="1" customWidth="1"/>
    <col min="2" max="2" width="11.5703125" bestFit="1" customWidth="1"/>
    <col min="3" max="11" width="11.140625" bestFit="1" customWidth="1"/>
    <col min="12" max="12" width="11.85546875" customWidth="1"/>
    <col min="13" max="13" width="11.140625" bestFit="1" customWidth="1"/>
    <col min="14" max="14" width="15.140625" customWidth="1"/>
    <col min="15" max="15" width="12.140625" bestFit="1" customWidth="1"/>
  </cols>
  <sheetData>
    <row r="3" spans="1:15" ht="13.5" thickBot="1" x14ac:dyDescent="0.25">
      <c r="B3" s="3" t="s">
        <v>19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O3" s="2" t="s">
        <v>36</v>
      </c>
    </row>
    <row r="4" spans="1:15" x14ac:dyDescent="0.2">
      <c r="A4" s="2" t="s">
        <v>11</v>
      </c>
      <c r="B4" s="17">
        <v>622620</v>
      </c>
      <c r="C4" s="17">
        <v>537580</v>
      </c>
      <c r="D4" s="17">
        <v>606260</v>
      </c>
      <c r="E4" s="17">
        <v>638010</v>
      </c>
      <c r="F4" s="17">
        <v>661960</v>
      </c>
      <c r="G4" s="17">
        <v>578100</v>
      </c>
      <c r="H4" s="17">
        <v>601060</v>
      </c>
      <c r="I4" s="17">
        <v>488180</v>
      </c>
      <c r="J4" s="17">
        <v>562500</v>
      </c>
      <c r="K4" s="17">
        <v>646420</v>
      </c>
      <c r="L4" s="17">
        <v>588720</v>
      </c>
      <c r="M4" s="18">
        <v>623420</v>
      </c>
      <c r="N4" s="15" t="s">
        <v>11</v>
      </c>
      <c r="O4" s="14">
        <f>SUM(B4:M4)</f>
        <v>7154830</v>
      </c>
    </row>
    <row r="5" spans="1:15" x14ac:dyDescent="0.2">
      <c r="A5" s="2" t="s">
        <v>20</v>
      </c>
      <c r="B5" s="17">
        <v>61370</v>
      </c>
      <c r="C5" s="17">
        <v>53690</v>
      </c>
      <c r="D5" s="17">
        <v>79690</v>
      </c>
      <c r="E5" s="17">
        <v>54040</v>
      </c>
      <c r="F5" s="17">
        <v>84400</v>
      </c>
      <c r="G5" s="17">
        <v>70640</v>
      </c>
      <c r="H5" s="17">
        <v>77110</v>
      </c>
      <c r="I5" s="17">
        <v>41970</v>
      </c>
      <c r="J5" s="17">
        <v>40860</v>
      </c>
      <c r="K5" s="17">
        <v>72090</v>
      </c>
      <c r="L5" s="17">
        <v>72510</v>
      </c>
      <c r="M5" s="18">
        <v>75160</v>
      </c>
      <c r="N5" s="4" t="s">
        <v>20</v>
      </c>
      <c r="O5" s="14">
        <f>SUM(B5:M5)</f>
        <v>783530</v>
      </c>
    </row>
    <row r="6" spans="1:15" ht="13.5" thickBot="1" x14ac:dyDescent="0.25">
      <c r="A6" s="2" t="s">
        <v>33</v>
      </c>
      <c r="B6" s="17">
        <v>173850</v>
      </c>
      <c r="C6" s="17">
        <v>142250</v>
      </c>
      <c r="D6" s="17">
        <v>148770</v>
      </c>
      <c r="E6" s="17">
        <v>155140</v>
      </c>
      <c r="F6" s="17">
        <v>161360</v>
      </c>
      <c r="G6" s="17">
        <v>160030</v>
      </c>
      <c r="H6" s="17">
        <v>167860</v>
      </c>
      <c r="I6" s="17">
        <v>91450</v>
      </c>
      <c r="J6" s="17">
        <v>153780</v>
      </c>
      <c r="K6" s="17">
        <v>170180</v>
      </c>
      <c r="L6" s="17">
        <v>172300</v>
      </c>
      <c r="M6" s="18">
        <v>130450</v>
      </c>
      <c r="N6" s="5" t="s">
        <v>33</v>
      </c>
      <c r="O6" s="14">
        <f>SUM(B6:M6)</f>
        <v>1827420</v>
      </c>
    </row>
    <row r="7" spans="1:15" ht="7.5" customHeight="1" thickBot="1" x14ac:dyDescent="0.25"/>
    <row r="8" spans="1:15" ht="13.5" thickBot="1" x14ac:dyDescent="0.25">
      <c r="A8" s="10" t="s">
        <v>30</v>
      </c>
      <c r="B8" s="11">
        <f t="shared" ref="B8:M8" si="0">SUM(B4:B6)</f>
        <v>857840</v>
      </c>
      <c r="C8" s="11">
        <f t="shared" si="0"/>
        <v>733520</v>
      </c>
      <c r="D8" s="11">
        <f t="shared" si="0"/>
        <v>834720</v>
      </c>
      <c r="E8" s="11">
        <f t="shared" si="0"/>
        <v>847190</v>
      </c>
      <c r="F8" s="11">
        <f t="shared" si="0"/>
        <v>907720</v>
      </c>
      <c r="G8" s="11">
        <f t="shared" si="0"/>
        <v>808770</v>
      </c>
      <c r="H8" s="11">
        <f t="shared" si="0"/>
        <v>846030</v>
      </c>
      <c r="I8" s="11">
        <f t="shared" si="0"/>
        <v>621600</v>
      </c>
      <c r="J8" s="11">
        <f t="shared" si="0"/>
        <v>757140</v>
      </c>
      <c r="K8" s="11">
        <f t="shared" si="0"/>
        <v>888690</v>
      </c>
      <c r="L8" s="11">
        <f t="shared" si="0"/>
        <v>833530</v>
      </c>
      <c r="M8" s="12">
        <f t="shared" si="0"/>
        <v>829030</v>
      </c>
      <c r="N8" s="16" t="s">
        <v>30</v>
      </c>
      <c r="O8" s="14">
        <f>SUM(O4:O7)</f>
        <v>9765780</v>
      </c>
    </row>
    <row r="9" spans="1:15" ht="13.5" thickBot="1" x14ac:dyDescent="0.25"/>
    <row r="10" spans="1:15" x14ac:dyDescent="0.2">
      <c r="A10" s="2" t="s">
        <v>21</v>
      </c>
      <c r="B10" s="17">
        <v>48740</v>
      </c>
      <c r="C10" s="17">
        <v>39740</v>
      </c>
      <c r="D10" s="17">
        <v>51340</v>
      </c>
      <c r="E10" s="17">
        <v>61680</v>
      </c>
      <c r="F10" s="17">
        <v>77950</v>
      </c>
      <c r="G10" s="17">
        <v>65820</v>
      </c>
      <c r="H10" s="17">
        <v>76240</v>
      </c>
      <c r="I10" s="17">
        <v>63140</v>
      </c>
      <c r="J10" s="17">
        <v>63680</v>
      </c>
      <c r="K10" s="17">
        <v>68500</v>
      </c>
      <c r="L10" s="17">
        <v>57110</v>
      </c>
      <c r="M10" s="18">
        <v>61240</v>
      </c>
      <c r="N10" s="20" t="s">
        <v>21</v>
      </c>
      <c r="O10" s="14">
        <f t="shared" ref="O10:O31" si="1">SUM(B10:M10)</f>
        <v>735180</v>
      </c>
    </row>
    <row r="11" spans="1:15" x14ac:dyDescent="0.2">
      <c r="A11" s="2" t="s">
        <v>12</v>
      </c>
      <c r="B11" s="17">
        <v>251720</v>
      </c>
      <c r="C11" s="17">
        <v>220150</v>
      </c>
      <c r="D11" s="17">
        <v>246250</v>
      </c>
      <c r="E11" s="17">
        <v>243830</v>
      </c>
      <c r="F11" s="17">
        <v>247650</v>
      </c>
      <c r="G11" s="17">
        <v>218290</v>
      </c>
      <c r="H11" s="17">
        <v>250730</v>
      </c>
      <c r="I11" s="17">
        <v>190980</v>
      </c>
      <c r="J11" s="17">
        <v>211890</v>
      </c>
      <c r="K11" s="17">
        <v>240810</v>
      </c>
      <c r="L11" s="17">
        <v>225800</v>
      </c>
      <c r="M11" s="18">
        <v>217710</v>
      </c>
      <c r="N11" s="21" t="s">
        <v>12</v>
      </c>
      <c r="O11" s="14">
        <f t="shared" si="1"/>
        <v>2765810</v>
      </c>
    </row>
    <row r="12" spans="1:15" x14ac:dyDescent="0.2">
      <c r="A12" s="2" t="s">
        <v>13</v>
      </c>
      <c r="B12" s="17">
        <v>61380</v>
      </c>
      <c r="C12" s="17">
        <v>53220</v>
      </c>
      <c r="D12" s="17">
        <v>65460</v>
      </c>
      <c r="E12" s="17">
        <v>65420</v>
      </c>
      <c r="F12" s="17">
        <v>73240</v>
      </c>
      <c r="G12" s="17">
        <v>62900</v>
      </c>
      <c r="H12" s="17">
        <v>68840</v>
      </c>
      <c r="I12" s="17">
        <v>55840</v>
      </c>
      <c r="J12" s="17">
        <v>60820</v>
      </c>
      <c r="K12" s="17">
        <v>62120</v>
      </c>
      <c r="L12" s="17">
        <v>60060</v>
      </c>
      <c r="M12" s="18">
        <v>58940</v>
      </c>
      <c r="N12" s="21" t="s">
        <v>13</v>
      </c>
      <c r="O12" s="14">
        <f t="shared" si="1"/>
        <v>748240</v>
      </c>
    </row>
    <row r="13" spans="1:15" x14ac:dyDescent="0.2">
      <c r="A13" s="2" t="s">
        <v>23</v>
      </c>
      <c r="B13" s="17">
        <v>203050</v>
      </c>
      <c r="C13" s="17">
        <v>164510</v>
      </c>
      <c r="D13" s="17">
        <v>198520</v>
      </c>
      <c r="E13" s="17">
        <v>189480</v>
      </c>
      <c r="F13" s="17">
        <v>177460</v>
      </c>
      <c r="G13" s="17">
        <v>155360</v>
      </c>
      <c r="H13" s="17">
        <v>156580</v>
      </c>
      <c r="I13" s="17">
        <v>113340</v>
      </c>
      <c r="J13" s="17">
        <v>161540</v>
      </c>
      <c r="K13" s="17">
        <v>179880</v>
      </c>
      <c r="L13" s="17">
        <v>151420</v>
      </c>
      <c r="M13" s="18">
        <v>163660</v>
      </c>
      <c r="N13" s="21" t="s">
        <v>23</v>
      </c>
      <c r="O13" s="14">
        <f t="shared" si="1"/>
        <v>2014800</v>
      </c>
    </row>
    <row r="14" spans="1:15" x14ac:dyDescent="0.2">
      <c r="A14" s="2" t="s">
        <v>24</v>
      </c>
      <c r="B14" s="17">
        <v>189560</v>
      </c>
      <c r="C14" s="17">
        <v>144740</v>
      </c>
      <c r="D14" s="17">
        <v>151700</v>
      </c>
      <c r="E14" s="17">
        <v>173780</v>
      </c>
      <c r="F14" s="17">
        <v>166100</v>
      </c>
      <c r="G14" s="17">
        <v>156280</v>
      </c>
      <c r="H14" s="17">
        <v>164240</v>
      </c>
      <c r="I14" s="17">
        <v>130280</v>
      </c>
      <c r="J14" s="17">
        <v>154880</v>
      </c>
      <c r="K14" s="17">
        <v>161540</v>
      </c>
      <c r="L14" s="17">
        <v>150700</v>
      </c>
      <c r="M14" s="18">
        <v>158020</v>
      </c>
      <c r="N14" s="21" t="s">
        <v>24</v>
      </c>
      <c r="O14" s="14">
        <f t="shared" si="1"/>
        <v>1901820</v>
      </c>
    </row>
    <row r="15" spans="1:15" x14ac:dyDescent="0.2">
      <c r="A15" s="2" t="s">
        <v>14</v>
      </c>
      <c r="B15" s="17">
        <v>70400</v>
      </c>
      <c r="C15" s="17">
        <v>52180</v>
      </c>
      <c r="D15" s="17">
        <v>109660</v>
      </c>
      <c r="E15" s="17">
        <v>160960</v>
      </c>
      <c r="F15" s="17">
        <v>232880</v>
      </c>
      <c r="G15" s="17">
        <v>180940</v>
      </c>
      <c r="H15" s="17">
        <v>172580</v>
      </c>
      <c r="I15" s="17">
        <v>144280</v>
      </c>
      <c r="J15" s="17">
        <v>177400</v>
      </c>
      <c r="K15" s="17">
        <v>161040</v>
      </c>
      <c r="L15" s="17">
        <v>148920</v>
      </c>
      <c r="M15" s="18">
        <v>111000</v>
      </c>
      <c r="N15" s="21" t="s">
        <v>14</v>
      </c>
      <c r="O15" s="14">
        <f t="shared" si="1"/>
        <v>1722240</v>
      </c>
    </row>
    <row r="16" spans="1:15" x14ac:dyDescent="0.2">
      <c r="A16" s="2" t="s">
        <v>18</v>
      </c>
      <c r="B16" s="17">
        <v>57860</v>
      </c>
      <c r="C16" s="17">
        <v>56120</v>
      </c>
      <c r="D16" s="17">
        <v>72740</v>
      </c>
      <c r="E16" s="17">
        <v>87020</v>
      </c>
      <c r="F16" s="17">
        <v>92460</v>
      </c>
      <c r="G16" s="17">
        <v>74280</v>
      </c>
      <c r="H16" s="17">
        <v>120240</v>
      </c>
      <c r="I16" s="17">
        <v>86460</v>
      </c>
      <c r="J16" s="17">
        <v>82260</v>
      </c>
      <c r="K16" s="17">
        <v>93500</v>
      </c>
      <c r="L16" s="17">
        <v>54200</v>
      </c>
      <c r="M16" s="18">
        <v>77540</v>
      </c>
      <c r="N16" s="21" t="s">
        <v>18</v>
      </c>
      <c r="O16" s="14">
        <f t="shared" si="1"/>
        <v>954680</v>
      </c>
    </row>
    <row r="17" spans="1:15" x14ac:dyDescent="0.2">
      <c r="A17" s="2" t="s">
        <v>25</v>
      </c>
      <c r="B17" s="17">
        <v>17320</v>
      </c>
      <c r="C17" s="17">
        <v>14240</v>
      </c>
      <c r="D17" s="17">
        <v>12260</v>
      </c>
      <c r="E17" s="17">
        <v>18940</v>
      </c>
      <c r="F17" s="17">
        <v>19440</v>
      </c>
      <c r="G17" s="17">
        <v>21320</v>
      </c>
      <c r="H17" s="17">
        <v>18180</v>
      </c>
      <c r="I17" s="17">
        <v>18920</v>
      </c>
      <c r="J17" s="17">
        <v>26840</v>
      </c>
      <c r="K17" s="17">
        <v>19160</v>
      </c>
      <c r="L17" s="17">
        <v>16360</v>
      </c>
      <c r="M17" s="18">
        <v>10760</v>
      </c>
      <c r="N17" s="21" t="s">
        <v>25</v>
      </c>
      <c r="O17" s="14">
        <f t="shared" si="1"/>
        <v>213740</v>
      </c>
    </row>
    <row r="18" spans="1:15" x14ac:dyDescent="0.2">
      <c r="A18" s="2" t="s">
        <v>15</v>
      </c>
      <c r="B18" s="17">
        <v>100</v>
      </c>
      <c r="C18" s="17">
        <v>50</v>
      </c>
      <c r="D18" s="17">
        <v>50</v>
      </c>
      <c r="E18" s="17">
        <v>50</v>
      </c>
      <c r="F18" s="17">
        <v>60</v>
      </c>
      <c r="G18" s="17">
        <v>110</v>
      </c>
      <c r="H18" s="17">
        <v>60</v>
      </c>
      <c r="I18" s="17">
        <v>170</v>
      </c>
      <c r="J18" s="17">
        <v>50</v>
      </c>
      <c r="K18" s="17">
        <v>40</v>
      </c>
      <c r="L18" s="17">
        <v>60</v>
      </c>
      <c r="M18" s="18">
        <v>70</v>
      </c>
      <c r="N18" s="21" t="s">
        <v>15</v>
      </c>
      <c r="O18" s="14">
        <f t="shared" si="1"/>
        <v>870</v>
      </c>
    </row>
    <row r="19" spans="1:15" x14ac:dyDescent="0.2">
      <c r="A19" s="2" t="s">
        <v>16</v>
      </c>
      <c r="B19" s="17"/>
      <c r="C19" s="17">
        <v>40</v>
      </c>
      <c r="D19" s="17"/>
      <c r="E19" s="17"/>
      <c r="F19" s="17"/>
      <c r="G19" s="17">
        <v>20</v>
      </c>
      <c r="H19" s="17"/>
      <c r="I19" s="17"/>
      <c r="J19" s="17"/>
      <c r="K19" s="17">
        <v>40</v>
      </c>
      <c r="L19" s="17"/>
      <c r="M19" s="18"/>
      <c r="N19" s="21" t="s">
        <v>16</v>
      </c>
      <c r="O19" s="14">
        <f t="shared" si="1"/>
        <v>100</v>
      </c>
    </row>
    <row r="20" spans="1:15" x14ac:dyDescent="0.2">
      <c r="A20" s="2" t="s">
        <v>26</v>
      </c>
      <c r="B20" s="17">
        <v>113</v>
      </c>
      <c r="C20" s="17">
        <v>181</v>
      </c>
      <c r="D20" s="17"/>
      <c r="E20" s="17">
        <v>321</v>
      </c>
      <c r="F20" s="17">
        <v>67</v>
      </c>
      <c r="G20" s="17"/>
      <c r="H20" s="17">
        <v>199</v>
      </c>
      <c r="I20" s="17"/>
      <c r="J20" s="17">
        <v>174</v>
      </c>
      <c r="K20" s="17"/>
      <c r="L20" s="17">
        <v>201</v>
      </c>
      <c r="M20" s="18"/>
      <c r="N20" s="21" t="s">
        <v>26</v>
      </c>
      <c r="O20" s="14">
        <f t="shared" si="1"/>
        <v>1256</v>
      </c>
    </row>
    <row r="21" spans="1:15" x14ac:dyDescent="0.2">
      <c r="A21" s="2" t="s">
        <v>27</v>
      </c>
      <c r="B21" s="17">
        <v>20698</v>
      </c>
      <c r="C21" s="17">
        <v>10951</v>
      </c>
      <c r="D21" s="17">
        <v>16380</v>
      </c>
      <c r="E21" s="17">
        <v>15792</v>
      </c>
      <c r="F21" s="17">
        <v>16335</v>
      </c>
      <c r="G21" s="17">
        <v>13278</v>
      </c>
      <c r="H21" s="17">
        <v>15542</v>
      </c>
      <c r="I21" s="17">
        <v>10522</v>
      </c>
      <c r="J21" s="17">
        <v>18653</v>
      </c>
      <c r="K21" s="17">
        <v>16653</v>
      </c>
      <c r="L21" s="17">
        <v>13332</v>
      </c>
      <c r="M21" s="18">
        <v>10921</v>
      </c>
      <c r="N21" s="21" t="s">
        <v>27</v>
      </c>
      <c r="O21" s="14">
        <f t="shared" si="1"/>
        <v>179057</v>
      </c>
    </row>
    <row r="22" spans="1:15" x14ac:dyDescent="0.2">
      <c r="A22" s="2" t="s">
        <v>28</v>
      </c>
      <c r="B22" s="17">
        <v>3750</v>
      </c>
      <c r="C22" s="17">
        <v>3840</v>
      </c>
      <c r="D22" s="17">
        <v>1640</v>
      </c>
      <c r="E22" s="17">
        <v>3510</v>
      </c>
      <c r="F22" s="17">
        <v>5910</v>
      </c>
      <c r="G22" s="17">
        <v>3500</v>
      </c>
      <c r="H22" s="17">
        <v>3840</v>
      </c>
      <c r="I22" s="17">
        <v>5230</v>
      </c>
      <c r="J22" s="17">
        <v>5460</v>
      </c>
      <c r="K22" s="17">
        <v>3950</v>
      </c>
      <c r="L22" s="17">
        <v>4170</v>
      </c>
      <c r="M22" s="18">
        <v>3170</v>
      </c>
      <c r="N22" s="21" t="s">
        <v>28</v>
      </c>
      <c r="O22" s="14">
        <f t="shared" si="1"/>
        <v>47970</v>
      </c>
    </row>
    <row r="23" spans="1:15" x14ac:dyDescent="0.2">
      <c r="A23" s="2" t="s">
        <v>17</v>
      </c>
      <c r="B23" s="17">
        <v>1843</v>
      </c>
      <c r="C23" s="17">
        <v>1442</v>
      </c>
      <c r="D23" s="17">
        <v>1691</v>
      </c>
      <c r="E23" s="17"/>
      <c r="F23" s="17">
        <v>1832</v>
      </c>
      <c r="G23" s="17">
        <v>1990</v>
      </c>
      <c r="H23" s="17">
        <v>1735</v>
      </c>
      <c r="I23" s="17">
        <v>1988</v>
      </c>
      <c r="J23" s="17">
        <v>1998</v>
      </c>
      <c r="K23" s="17">
        <v>1774</v>
      </c>
      <c r="L23" s="17"/>
      <c r="M23" s="18">
        <v>2022</v>
      </c>
      <c r="N23" s="21" t="s">
        <v>17</v>
      </c>
      <c r="O23" s="14">
        <f t="shared" si="1"/>
        <v>18315</v>
      </c>
    </row>
    <row r="24" spans="1:15" x14ac:dyDescent="0.2">
      <c r="A24" s="2" t="s">
        <v>41</v>
      </c>
      <c r="B24" s="17"/>
      <c r="C24" s="17"/>
      <c r="D24" s="17"/>
      <c r="E24" s="17"/>
      <c r="F24" s="17">
        <v>134</v>
      </c>
      <c r="G24" s="17"/>
      <c r="H24" s="17"/>
      <c r="I24" s="17"/>
      <c r="J24" s="17"/>
      <c r="K24" s="17">
        <v>79</v>
      </c>
      <c r="L24" s="17"/>
      <c r="M24" s="18"/>
      <c r="N24" s="21" t="s">
        <v>29</v>
      </c>
      <c r="O24" s="14">
        <f t="shared" si="1"/>
        <v>213</v>
      </c>
    </row>
    <row r="25" spans="1:15" x14ac:dyDescent="0.2">
      <c r="A25" s="2" t="s">
        <v>22</v>
      </c>
      <c r="B25" s="17">
        <v>4480</v>
      </c>
      <c r="C25" s="17">
        <v>2620</v>
      </c>
      <c r="D25" s="17"/>
      <c r="E25" s="17">
        <v>3700</v>
      </c>
      <c r="F25" s="17">
        <v>2800</v>
      </c>
      <c r="G25" s="17">
        <v>2080</v>
      </c>
      <c r="H25" s="17">
        <v>4380</v>
      </c>
      <c r="I25" s="17"/>
      <c r="J25" s="17"/>
      <c r="K25" s="17">
        <v>2640</v>
      </c>
      <c r="L25" s="17">
        <v>6300</v>
      </c>
      <c r="M25" s="18">
        <v>4220</v>
      </c>
      <c r="N25" s="21" t="s">
        <v>22</v>
      </c>
      <c r="O25" s="14">
        <f t="shared" si="1"/>
        <v>33220</v>
      </c>
    </row>
    <row r="26" spans="1:15" x14ac:dyDescent="0.2">
      <c r="A26" s="2" t="s">
        <v>34</v>
      </c>
      <c r="B26" s="8">
        <v>500</v>
      </c>
      <c r="C26" s="8">
        <v>350</v>
      </c>
      <c r="D26" s="8"/>
      <c r="E26" s="8">
        <v>500</v>
      </c>
      <c r="F26" s="8">
        <v>280</v>
      </c>
      <c r="G26" s="8">
        <v>500</v>
      </c>
      <c r="H26" s="8">
        <v>500</v>
      </c>
      <c r="I26" s="2">
        <v>500</v>
      </c>
      <c r="J26" s="2">
        <v>550</v>
      </c>
      <c r="K26" s="2">
        <v>390</v>
      </c>
      <c r="L26" s="2">
        <v>250</v>
      </c>
      <c r="M26" s="13"/>
      <c r="N26" s="21" t="s">
        <v>34</v>
      </c>
      <c r="O26" s="14">
        <f t="shared" si="1"/>
        <v>4320</v>
      </c>
    </row>
    <row r="27" spans="1:15" x14ac:dyDescent="0.2">
      <c r="A27" s="2" t="s">
        <v>38</v>
      </c>
      <c r="B27" s="8">
        <v>500</v>
      </c>
      <c r="C27" s="8">
        <v>500</v>
      </c>
      <c r="D27" s="8"/>
      <c r="E27" s="8">
        <v>500</v>
      </c>
      <c r="F27" s="8">
        <v>500</v>
      </c>
      <c r="G27" s="8"/>
      <c r="H27" s="8">
        <v>1000</v>
      </c>
      <c r="I27" s="2">
        <v>500</v>
      </c>
      <c r="J27" s="2"/>
      <c r="K27" s="2">
        <v>500</v>
      </c>
      <c r="L27" s="2">
        <v>500</v>
      </c>
      <c r="M27" s="13"/>
      <c r="N27" s="21" t="s">
        <v>38</v>
      </c>
      <c r="O27" s="14">
        <f t="shared" si="1"/>
        <v>4500</v>
      </c>
    </row>
    <row r="28" spans="1:15" x14ac:dyDescent="0.2">
      <c r="A28" s="2" t="s">
        <v>35</v>
      </c>
      <c r="B28" s="8"/>
      <c r="C28" s="8"/>
      <c r="D28" s="8"/>
      <c r="E28" s="8"/>
      <c r="F28" s="8">
        <v>1138</v>
      </c>
      <c r="G28" s="8"/>
      <c r="H28" s="8"/>
      <c r="I28" s="2"/>
      <c r="J28" s="2">
        <v>1236</v>
      </c>
      <c r="K28" s="2">
        <v>1056</v>
      </c>
      <c r="L28" s="2"/>
      <c r="M28" s="13"/>
      <c r="N28" s="21" t="s">
        <v>35</v>
      </c>
      <c r="O28" s="14">
        <f t="shared" si="1"/>
        <v>3430</v>
      </c>
    </row>
    <row r="29" spans="1:15" x14ac:dyDescent="0.2">
      <c r="A29" s="2" t="s">
        <v>40</v>
      </c>
      <c r="B29" s="8"/>
      <c r="C29" s="8">
        <v>100</v>
      </c>
      <c r="D29" s="8"/>
      <c r="E29" s="9"/>
      <c r="F29" s="9">
        <v>170</v>
      </c>
      <c r="G29" s="9"/>
      <c r="H29" s="9">
        <v>165</v>
      </c>
      <c r="I29" s="24"/>
      <c r="J29" s="2"/>
      <c r="K29" s="2"/>
      <c r="L29" s="2">
        <v>240</v>
      </c>
      <c r="M29" s="23"/>
      <c r="N29" s="21" t="s">
        <v>40</v>
      </c>
      <c r="O29" s="14">
        <f t="shared" si="1"/>
        <v>675</v>
      </c>
    </row>
    <row r="30" spans="1:15" ht="13.5" thickBot="1" x14ac:dyDescent="0.25">
      <c r="A30" s="19" t="s">
        <v>39</v>
      </c>
      <c r="B30" s="26">
        <v>29060</v>
      </c>
      <c r="C30" s="25">
        <v>16400</v>
      </c>
      <c r="D30" s="25">
        <v>29900</v>
      </c>
      <c r="E30" s="26">
        <v>34600</v>
      </c>
      <c r="F30" s="26">
        <v>36420</v>
      </c>
      <c r="G30" s="26">
        <v>43360</v>
      </c>
      <c r="H30" s="26">
        <v>31020</v>
      </c>
      <c r="I30" s="19">
        <v>28340</v>
      </c>
      <c r="J30" s="19">
        <v>34760</v>
      </c>
      <c r="K30" s="19">
        <v>34640</v>
      </c>
      <c r="L30" s="27">
        <v>18820</v>
      </c>
      <c r="M30" s="19">
        <v>15380</v>
      </c>
      <c r="N30" s="22" t="s">
        <v>39</v>
      </c>
      <c r="O30" s="14">
        <f t="shared" si="1"/>
        <v>352700</v>
      </c>
    </row>
    <row r="31" spans="1:15" ht="13.5" thickBot="1" x14ac:dyDescent="0.25">
      <c r="A31" s="16" t="s">
        <v>31</v>
      </c>
      <c r="B31" s="11">
        <f t="shared" ref="B31:M31" si="2">SUM(B10:B30)</f>
        <v>961074</v>
      </c>
      <c r="C31" s="11">
        <f t="shared" si="2"/>
        <v>781374</v>
      </c>
      <c r="D31" s="11">
        <f t="shared" si="2"/>
        <v>957591</v>
      </c>
      <c r="E31" s="11">
        <f t="shared" si="2"/>
        <v>1060083</v>
      </c>
      <c r="F31" s="11">
        <f t="shared" si="2"/>
        <v>1152826</v>
      </c>
      <c r="G31" s="11">
        <f t="shared" si="2"/>
        <v>1000028</v>
      </c>
      <c r="H31" s="11">
        <f t="shared" si="2"/>
        <v>1086071</v>
      </c>
      <c r="I31" s="11">
        <f t="shared" si="2"/>
        <v>850490</v>
      </c>
      <c r="J31" s="11">
        <f t="shared" si="2"/>
        <v>1002191</v>
      </c>
      <c r="K31" s="11">
        <f t="shared" si="2"/>
        <v>1048312</v>
      </c>
      <c r="L31" s="11">
        <f t="shared" si="2"/>
        <v>908443</v>
      </c>
      <c r="M31" s="12">
        <f t="shared" si="2"/>
        <v>894653</v>
      </c>
      <c r="N31" s="16" t="s">
        <v>31</v>
      </c>
      <c r="O31" s="14">
        <f t="shared" si="1"/>
        <v>11703136</v>
      </c>
    </row>
    <row r="32" spans="1:15" ht="7.5" customHeight="1" x14ac:dyDescent="0.2"/>
    <row r="33" spans="1:15" x14ac:dyDescent="0.2">
      <c r="B33" s="3" t="s">
        <v>19</v>
      </c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3" t="s">
        <v>10</v>
      </c>
    </row>
    <row r="34" spans="1:15" ht="6.75" customHeight="1" thickBot="1" x14ac:dyDescent="0.25"/>
    <row r="35" spans="1:15" ht="13.5" thickBot="1" x14ac:dyDescent="0.25">
      <c r="A35" s="16" t="s">
        <v>32</v>
      </c>
      <c r="B35" s="11">
        <f t="shared" ref="B35:M35" si="3">SUM(B31+B8)</f>
        <v>1818914</v>
      </c>
      <c r="C35" s="11">
        <f t="shared" si="3"/>
        <v>1514894</v>
      </c>
      <c r="D35" s="11">
        <f t="shared" si="3"/>
        <v>1792311</v>
      </c>
      <c r="E35" s="11">
        <f t="shared" si="3"/>
        <v>1907273</v>
      </c>
      <c r="F35" s="11">
        <f t="shared" si="3"/>
        <v>2060546</v>
      </c>
      <c r="G35" s="11">
        <f t="shared" si="3"/>
        <v>1808798</v>
      </c>
      <c r="H35" s="11">
        <f t="shared" si="3"/>
        <v>1932101</v>
      </c>
      <c r="I35" s="11">
        <f t="shared" si="3"/>
        <v>1472090</v>
      </c>
      <c r="J35" s="11">
        <f t="shared" si="3"/>
        <v>1759331</v>
      </c>
      <c r="K35" s="11">
        <f t="shared" si="3"/>
        <v>1937002</v>
      </c>
      <c r="L35" s="11">
        <f t="shared" si="3"/>
        <v>1741973</v>
      </c>
      <c r="M35" s="12">
        <f t="shared" si="3"/>
        <v>1723683</v>
      </c>
      <c r="N35" s="20" t="s">
        <v>32</v>
      </c>
      <c r="O35" s="14">
        <f>SUM(B35:M35)</f>
        <v>21468916</v>
      </c>
    </row>
    <row r="36" spans="1:15" x14ac:dyDescent="0.2">
      <c r="A36" s="29" t="s">
        <v>37</v>
      </c>
      <c r="B36" s="30">
        <f t="shared" ref="B36:M36" si="4">IF(B4="","",B31/B35)</f>
        <v>0.52837792221072577</v>
      </c>
      <c r="C36" s="30">
        <f t="shared" si="4"/>
        <v>0.51579450443397357</v>
      </c>
      <c r="D36" s="30">
        <f t="shared" si="4"/>
        <v>0.53427725433811435</v>
      </c>
      <c r="E36" s="30">
        <f t="shared" si="4"/>
        <v>0.55581083568005207</v>
      </c>
      <c r="F36" s="30">
        <f t="shared" si="4"/>
        <v>0.55947598354999117</v>
      </c>
      <c r="G36" s="30">
        <f t="shared" si="4"/>
        <v>0.55286881122159581</v>
      </c>
      <c r="H36" s="30">
        <f t="shared" si="4"/>
        <v>0.56211916457783517</v>
      </c>
      <c r="I36" s="30">
        <f t="shared" si="4"/>
        <v>0.57774320863534157</v>
      </c>
      <c r="J36" s="30">
        <f t="shared" si="4"/>
        <v>0.56964323370644865</v>
      </c>
      <c r="K36" s="30">
        <f t="shared" si="4"/>
        <v>0.54120336478743958</v>
      </c>
      <c r="L36" s="30">
        <f t="shared" si="4"/>
        <v>0.52150234245880966</v>
      </c>
      <c r="M36" s="30">
        <f t="shared" si="4"/>
        <v>0.51903569275789108</v>
      </c>
      <c r="N36" s="32"/>
      <c r="O36" s="31">
        <f>IF(O4="","",O31/O35)</f>
        <v>0.54512002375900115</v>
      </c>
    </row>
    <row r="39" spans="1:15" x14ac:dyDescent="0.2">
      <c r="B39" s="7"/>
      <c r="C39" s="7"/>
      <c r="D39" s="7"/>
      <c r="E39" s="7"/>
      <c r="F39" s="7"/>
      <c r="G39" s="7"/>
      <c r="H39" s="7"/>
    </row>
  </sheetData>
  <phoneticPr fontId="0" type="noConversion"/>
  <pageMargins left="0.75" right="0.75" top="1" bottom="1" header="0.5" footer="0.5"/>
  <pageSetup paperSize="9" scale="81" orientation="landscape" r:id="rId1"/>
  <headerFooter alignWithMargins="0">
    <oddHeader>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2018</vt:lpstr>
      <vt:lpstr>2017</vt:lpstr>
      <vt:lpstr>2016</vt:lpstr>
      <vt:lpstr>2015</vt:lpstr>
      <vt:lpstr>2014</vt:lpstr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 Edoardo</dc:creator>
  <cp:lastModifiedBy>Monti Edoardo</cp:lastModifiedBy>
  <cp:lastPrinted>2018-04-12T12:52:05Z</cp:lastPrinted>
  <dcterms:created xsi:type="dcterms:W3CDTF">1997-06-03T08:27:15Z</dcterms:created>
  <dcterms:modified xsi:type="dcterms:W3CDTF">2019-12-17T07:31:02Z</dcterms:modified>
</cp:coreProperties>
</file>